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5360" windowHeight="15340" activeTab="0"/>
  </bookViews>
  <sheets>
    <sheet name="Internet (E)" sheetId="1" r:id="rId1"/>
    <sheet name="Internet (C)" sheetId="2" r:id="rId2"/>
  </sheets>
  <externalReferences>
    <externalReference r:id="rId5"/>
  </externalReferences>
  <definedNames>
    <definedName name="_xlnm.Print_Area" localSheetId="1">'Internet (C)'!$A$1:$L$48</definedName>
    <definedName name="_xlnm.Print_Area" localSheetId="0">'Internet (E)'!$A$2:$L$50</definedName>
  </definedNames>
  <calcPr fullCalcOnLoad="1"/>
</workbook>
</file>

<file path=xl/sharedStrings.xml><?xml version="1.0" encoding="utf-8"?>
<sst xmlns="http://schemas.openxmlformats.org/spreadsheetml/2006/main" count="125" uniqueCount="107">
  <si>
    <t>Numerical</t>
  </si>
  <si>
    <t>Percentage</t>
  </si>
  <si>
    <t>1.</t>
  </si>
  <si>
    <t>Overall Crime</t>
  </si>
  <si>
    <t>Violent Crime</t>
  </si>
  <si>
    <t>7.</t>
  </si>
  <si>
    <t>8.</t>
  </si>
  <si>
    <t>-  Robbery with Firearms</t>
  </si>
  <si>
    <t>-  Robbery with Arms (Stun Guns)</t>
  </si>
  <si>
    <t>-  Robbery with Pistol Like Object</t>
  </si>
  <si>
    <t>-  Bank Robbery</t>
  </si>
  <si>
    <t>-  Goldsmith/Watch Shop Robberies</t>
  </si>
  <si>
    <t>9.</t>
  </si>
  <si>
    <t xml:space="preserve">Burglary </t>
  </si>
  <si>
    <t>10.</t>
  </si>
  <si>
    <t>-  Wounding</t>
  </si>
  <si>
    <t>-  Serious Assault</t>
  </si>
  <si>
    <t>11.</t>
  </si>
  <si>
    <t>Serious Drug Offences</t>
  </si>
  <si>
    <t>12.</t>
  </si>
  <si>
    <t>13.</t>
  </si>
  <si>
    <t>14.</t>
  </si>
  <si>
    <t>15.</t>
  </si>
  <si>
    <t>16.</t>
  </si>
  <si>
    <t>17.</t>
  </si>
  <si>
    <t>All Thefts, including :</t>
  </si>
  <si>
    <t>-  Snatching</t>
  </si>
  <si>
    <t>-  Pickpocketing</t>
  </si>
  <si>
    <t>-  Shop Theft</t>
  </si>
  <si>
    <t>-  Theft from Vehicle</t>
  </si>
  <si>
    <t>-  Miscellaneous Thefts</t>
  </si>
  <si>
    <t>-  Missing Motor Vehicles</t>
  </si>
  <si>
    <t>18.</t>
  </si>
  <si>
    <t>Deception</t>
  </si>
  <si>
    <t>Criminal Damage</t>
  </si>
  <si>
    <t>Triad-related Crimes</t>
  </si>
  <si>
    <t>Domestic Violence Crimes</t>
  </si>
  <si>
    <t>Persons Arrested for Crime</t>
  </si>
  <si>
    <t xml:space="preserve">-  Juveniles (aged 10 - 15) </t>
  </si>
  <si>
    <t>-  Young Persons (aged 16 - 20)</t>
  </si>
  <si>
    <t xml:space="preserve">-  Mainland Illegal Immigrants </t>
  </si>
  <si>
    <t>Notes :</t>
  </si>
  <si>
    <t>數字</t>
  </si>
  <si>
    <t xml:space="preserve">  百分率</t>
  </si>
  <si>
    <t>總體罪案</t>
  </si>
  <si>
    <t>暴力罪案</t>
  </si>
  <si>
    <r>
      <t xml:space="preserve">-  </t>
    </r>
    <r>
      <rPr>
        <b/>
        <sz val="10"/>
        <rFont val="細明體"/>
        <family val="3"/>
      </rPr>
      <t>持真槍劫案</t>
    </r>
  </si>
  <si>
    <r>
      <t xml:space="preserve">-  </t>
    </r>
    <r>
      <rPr>
        <b/>
        <sz val="10"/>
        <rFont val="細明體"/>
        <family val="3"/>
      </rPr>
      <t>持其他槍械劫案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</rPr>
      <t>電槍</t>
    </r>
    <r>
      <rPr>
        <b/>
        <sz val="10"/>
        <rFont val="Times New Roman"/>
        <family val="1"/>
      </rPr>
      <t>)</t>
    </r>
  </si>
  <si>
    <r>
      <t xml:space="preserve">-  </t>
    </r>
    <r>
      <rPr>
        <b/>
        <sz val="10"/>
        <rFont val="細明體"/>
        <family val="3"/>
      </rPr>
      <t>持類似手槍物體劫案</t>
    </r>
  </si>
  <si>
    <r>
      <t xml:space="preserve">-  </t>
    </r>
    <r>
      <rPr>
        <b/>
        <sz val="10"/>
        <rFont val="細明體"/>
        <family val="3"/>
      </rPr>
      <t>銀行劫案</t>
    </r>
  </si>
  <si>
    <r>
      <t xml:space="preserve">-  </t>
    </r>
    <r>
      <rPr>
        <b/>
        <sz val="10"/>
        <rFont val="細明體"/>
        <family val="3"/>
      </rPr>
      <t>金舖</t>
    </r>
    <r>
      <rPr>
        <b/>
        <sz val="10"/>
        <rFont val="Times New Roman"/>
        <family val="1"/>
      </rPr>
      <t xml:space="preserve"> / </t>
    </r>
    <r>
      <rPr>
        <b/>
        <sz val="10"/>
        <rFont val="細明體"/>
        <family val="3"/>
      </rPr>
      <t>錶行劫案</t>
    </r>
  </si>
  <si>
    <t>爆竊案</t>
  </si>
  <si>
    <r>
      <t xml:space="preserve">-  </t>
    </r>
    <r>
      <rPr>
        <b/>
        <sz val="10"/>
        <rFont val="細明體"/>
        <family val="3"/>
      </rPr>
      <t>傷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人</t>
    </r>
  </si>
  <si>
    <r>
      <t xml:space="preserve">-  </t>
    </r>
    <r>
      <rPr>
        <b/>
        <sz val="10"/>
        <rFont val="細明體"/>
        <family val="3"/>
      </rPr>
      <t>嚴重毆打</t>
    </r>
  </si>
  <si>
    <t>嚴重毒品罪行</t>
  </si>
  <si>
    <t>盜竊案，包括：</t>
  </si>
  <si>
    <r>
      <t xml:space="preserve">-  </t>
    </r>
    <r>
      <rPr>
        <b/>
        <sz val="10"/>
        <rFont val="細明體"/>
        <family val="3"/>
      </rPr>
      <t>搶</t>
    </r>
    <r>
      <rPr>
        <b/>
        <sz val="10"/>
        <rFont val="Times New Roman"/>
        <family val="1"/>
      </rPr>
      <t xml:space="preserve">  </t>
    </r>
    <r>
      <rPr>
        <b/>
        <sz val="10"/>
        <rFont val="細明體"/>
        <family val="3"/>
      </rPr>
      <t>掠</t>
    </r>
  </si>
  <si>
    <r>
      <t xml:space="preserve">-  </t>
    </r>
    <r>
      <rPr>
        <b/>
        <sz val="10"/>
        <rFont val="細明體"/>
        <family val="3"/>
      </rPr>
      <t>扒竊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(</t>
    </r>
    <r>
      <rPr>
        <b/>
        <sz val="10"/>
        <rFont val="細明體"/>
        <family val="3"/>
      </rPr>
      <t>打荷包</t>
    </r>
    <r>
      <rPr>
        <b/>
        <sz val="10"/>
        <rFont val="Times New Roman"/>
        <family val="1"/>
      </rPr>
      <t>)</t>
    </r>
  </si>
  <si>
    <r>
      <t xml:space="preserve">-  </t>
    </r>
    <r>
      <rPr>
        <b/>
        <sz val="10"/>
        <rFont val="細明體"/>
        <family val="3"/>
      </rPr>
      <t>店舖盜竊</t>
    </r>
  </si>
  <si>
    <r>
      <t xml:space="preserve">-  </t>
    </r>
    <r>
      <rPr>
        <b/>
        <sz val="10"/>
        <rFont val="細明體"/>
        <family val="3"/>
      </rPr>
      <t>車內盜竊</t>
    </r>
  </si>
  <si>
    <r>
      <t xml:space="preserve">-  </t>
    </r>
    <r>
      <rPr>
        <b/>
        <sz val="10"/>
        <rFont val="細明體"/>
        <family val="3"/>
      </rPr>
      <t>雜項盜竊</t>
    </r>
  </si>
  <si>
    <r>
      <t xml:space="preserve">-  </t>
    </r>
    <r>
      <rPr>
        <b/>
        <sz val="10"/>
        <rFont val="細明體"/>
        <family val="3"/>
      </rPr>
      <t>失</t>
    </r>
    <r>
      <rPr>
        <b/>
        <sz val="10"/>
        <rFont val="Times New Roman"/>
        <family val="1"/>
      </rPr>
      <t xml:space="preserve">  </t>
    </r>
    <r>
      <rPr>
        <b/>
        <sz val="10"/>
        <rFont val="細明體"/>
        <family val="3"/>
      </rPr>
      <t>車</t>
    </r>
  </si>
  <si>
    <r>
      <t>詐</t>
    </r>
    <r>
      <rPr>
        <b/>
        <sz val="10"/>
        <rFont val="Times New Roman"/>
        <family val="1"/>
      </rPr>
      <t xml:space="preserve">  </t>
    </r>
    <r>
      <rPr>
        <b/>
        <sz val="10"/>
        <rFont val="細明體"/>
        <family val="3"/>
      </rPr>
      <t>騙</t>
    </r>
  </si>
  <si>
    <t>刑事毀壞</t>
  </si>
  <si>
    <t>三合會相關罪案</t>
  </si>
  <si>
    <t>家庭暴力刑事案件</t>
  </si>
  <si>
    <t>犯罪被捕人數</t>
  </si>
  <si>
    <r>
      <t xml:space="preserve">-  </t>
    </r>
    <r>
      <rPr>
        <b/>
        <sz val="10"/>
        <rFont val="細明體"/>
        <family val="3"/>
      </rPr>
      <t>少年罪犯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</rPr>
      <t>十至十五歲</t>
    </r>
    <r>
      <rPr>
        <b/>
        <sz val="10"/>
        <rFont val="Times New Roman"/>
        <family val="1"/>
      </rPr>
      <t xml:space="preserve">) </t>
    </r>
  </si>
  <si>
    <r>
      <t xml:space="preserve">-  </t>
    </r>
    <r>
      <rPr>
        <b/>
        <sz val="10"/>
        <rFont val="細明體"/>
        <family val="3"/>
      </rPr>
      <t>青年罪犯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</rPr>
      <t>十六至二十歲</t>
    </r>
    <r>
      <rPr>
        <b/>
        <sz val="10"/>
        <rFont val="Times New Roman"/>
        <family val="1"/>
      </rPr>
      <t>)</t>
    </r>
  </si>
  <si>
    <r>
      <t xml:space="preserve">-  </t>
    </r>
    <r>
      <rPr>
        <b/>
        <sz val="10"/>
        <rFont val="細明體"/>
        <family val="3"/>
      </rPr>
      <t>內地非法入境者</t>
    </r>
  </si>
  <si>
    <t/>
  </si>
  <si>
    <r>
      <t xml:space="preserve">-  </t>
    </r>
    <r>
      <rPr>
        <b/>
        <sz val="10"/>
        <rFont val="細明體"/>
        <family val="3"/>
      </rPr>
      <t>旅客（內地）</t>
    </r>
    <r>
      <rPr>
        <b/>
        <sz val="10"/>
        <rFont val="Times New Roman"/>
        <family val="1"/>
      </rPr>
      <t xml:space="preserve"> </t>
    </r>
  </si>
  <si>
    <r>
      <t xml:space="preserve">-  </t>
    </r>
    <r>
      <rPr>
        <b/>
        <sz val="10"/>
        <rFont val="細明體"/>
        <family val="3"/>
      </rPr>
      <t>旅客（其他）</t>
    </r>
  </si>
  <si>
    <r>
      <t>-  Visitors (Others)</t>
    </r>
    <r>
      <rPr>
        <b/>
        <vertAlign val="superscript"/>
        <sz val="10"/>
        <rFont val="Times New Roman"/>
        <family val="1"/>
      </rPr>
      <t xml:space="preserve"> </t>
    </r>
  </si>
  <si>
    <r>
      <t>-  Visitors (Mainland)</t>
    </r>
    <r>
      <rPr>
        <b/>
        <vertAlign val="superscript"/>
        <sz val="10"/>
        <rFont val="Times New Roman"/>
        <family val="1"/>
      </rPr>
      <t xml:space="preserve"> </t>
    </r>
  </si>
  <si>
    <t>2022</t>
  </si>
  <si>
    <t>二零二二年</t>
  </si>
  <si>
    <t>2023</t>
  </si>
  <si>
    <t>2023 Compared with 2022</t>
  </si>
  <si>
    <t>Comparison of 2023 and 2022 Crime Situation</t>
  </si>
  <si>
    <t>二零二三年與二零二二年罪案數字比較</t>
  </si>
  <si>
    <t>二零二三年</t>
  </si>
  <si>
    <t>二零二三年與二零二二年比較</t>
  </si>
  <si>
    <r>
      <t>註釋：</t>
    </r>
    <r>
      <rPr>
        <b/>
        <sz val="9"/>
        <rFont val="Times New Roman"/>
        <family val="1"/>
      </rPr>
      <t xml:space="preserve">   </t>
    </r>
  </si>
  <si>
    <t>2.</t>
  </si>
  <si>
    <t>3.</t>
  </si>
  <si>
    <t>4.</t>
  </si>
  <si>
    <t>5.</t>
  </si>
  <si>
    <t>6.</t>
  </si>
  <si>
    <r>
      <t>Homicide</t>
    </r>
    <r>
      <rPr>
        <b/>
        <vertAlign val="superscript"/>
        <sz val="10"/>
        <color indexed="8"/>
        <rFont val="Times New Roman"/>
        <family val="1"/>
      </rPr>
      <t>(1)</t>
    </r>
  </si>
  <si>
    <r>
      <t>Wounding and Serious Assault</t>
    </r>
    <r>
      <rPr>
        <b/>
        <vertAlign val="superscript"/>
        <sz val="10"/>
        <rFont val="Times New Roman"/>
        <family val="1"/>
      </rPr>
      <t>(1)</t>
    </r>
  </si>
  <si>
    <r>
      <t>Criminal Intimidation</t>
    </r>
    <r>
      <rPr>
        <b/>
        <vertAlign val="superscript"/>
        <sz val="10"/>
        <rFont val="Times New Roman"/>
        <family val="1"/>
      </rPr>
      <t>(1)</t>
    </r>
  </si>
  <si>
    <r>
      <t>Arson</t>
    </r>
    <r>
      <rPr>
        <b/>
        <vertAlign val="superscript"/>
        <sz val="10"/>
        <rFont val="Times New Roman"/>
        <family val="1"/>
      </rPr>
      <t>(1)</t>
    </r>
  </si>
  <si>
    <r>
      <t>Blackmail</t>
    </r>
    <r>
      <rPr>
        <b/>
        <vertAlign val="superscript"/>
        <sz val="10"/>
        <color indexed="8"/>
        <rFont val="Times New Roman"/>
        <family val="1"/>
      </rPr>
      <t>(1)</t>
    </r>
  </si>
  <si>
    <r>
      <t>Rape</t>
    </r>
    <r>
      <rPr>
        <b/>
        <vertAlign val="superscript"/>
        <sz val="10"/>
        <rFont val="Times New Roman"/>
        <family val="1"/>
      </rPr>
      <t>(1)</t>
    </r>
  </si>
  <si>
    <r>
      <t>Indecent Assault</t>
    </r>
    <r>
      <rPr>
        <b/>
        <vertAlign val="superscript"/>
        <sz val="10"/>
        <rFont val="Times New Roman"/>
        <family val="1"/>
      </rPr>
      <t>(1)</t>
    </r>
  </si>
  <si>
    <r>
      <t>All Robberies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>, including :</t>
    </r>
  </si>
  <si>
    <r>
      <t>兇殺案</t>
    </r>
    <r>
      <rPr>
        <b/>
        <vertAlign val="superscript"/>
        <sz val="10"/>
        <rFont val="Times New Roman"/>
        <family val="1"/>
      </rPr>
      <t>(1)</t>
    </r>
  </si>
  <si>
    <r>
      <t>各類劫案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細明體"/>
        <family val="3"/>
      </rPr>
      <t>，包括：</t>
    </r>
  </si>
  <si>
    <r>
      <t>傷人及嚴重毆打</t>
    </r>
    <r>
      <rPr>
        <b/>
        <vertAlign val="superscript"/>
        <sz val="10"/>
        <rFont val="Times New Roman"/>
        <family val="1"/>
      </rPr>
      <t>(1)</t>
    </r>
  </si>
  <si>
    <r>
      <t>刑事恐嚇</t>
    </r>
    <r>
      <rPr>
        <b/>
        <vertAlign val="superscript"/>
        <sz val="10"/>
        <rFont val="Times New Roman"/>
        <family val="1"/>
      </rPr>
      <t>(1)</t>
    </r>
  </si>
  <si>
    <r>
      <t>勒</t>
    </r>
    <r>
      <rPr>
        <b/>
        <sz val="10"/>
        <rFont val="Times New Roman"/>
        <family val="1"/>
      </rPr>
      <t xml:space="preserve">  </t>
    </r>
    <r>
      <rPr>
        <b/>
        <sz val="10"/>
        <rFont val="細明體"/>
        <family val="3"/>
      </rPr>
      <t>索</t>
    </r>
    <r>
      <rPr>
        <b/>
        <vertAlign val="superscript"/>
        <sz val="10"/>
        <rFont val="Times New Roman"/>
        <family val="1"/>
      </rPr>
      <t>(1)</t>
    </r>
  </si>
  <si>
    <r>
      <t>縱</t>
    </r>
    <r>
      <rPr>
        <b/>
        <sz val="10"/>
        <rFont val="Times New Roman"/>
        <family val="1"/>
      </rPr>
      <t xml:space="preserve">  </t>
    </r>
    <r>
      <rPr>
        <b/>
        <sz val="10"/>
        <rFont val="細明體"/>
        <family val="3"/>
      </rPr>
      <t>火</t>
    </r>
    <r>
      <rPr>
        <b/>
        <vertAlign val="superscript"/>
        <sz val="10"/>
        <rFont val="Times New Roman"/>
        <family val="1"/>
      </rPr>
      <t>(1)</t>
    </r>
  </si>
  <si>
    <r>
      <t>強</t>
    </r>
    <r>
      <rPr>
        <b/>
        <sz val="10"/>
        <rFont val="Times New Roman"/>
        <family val="1"/>
      </rPr>
      <t xml:space="preserve">  </t>
    </r>
    <r>
      <rPr>
        <b/>
        <sz val="10"/>
        <rFont val="細明體"/>
        <family val="3"/>
      </rPr>
      <t>姦</t>
    </r>
    <r>
      <rPr>
        <b/>
        <vertAlign val="superscript"/>
        <sz val="10"/>
        <rFont val="Times New Roman"/>
        <family val="1"/>
      </rPr>
      <t>(1)</t>
    </r>
  </si>
  <si>
    <r>
      <t>非</t>
    </r>
    <r>
      <rPr>
        <b/>
        <sz val="10"/>
        <rFont val="Times New Roman"/>
        <family val="1"/>
      </rPr>
      <t xml:space="preserve">  </t>
    </r>
    <r>
      <rPr>
        <b/>
        <sz val="10"/>
        <rFont val="細明體"/>
        <family val="3"/>
      </rPr>
      <t>禮</t>
    </r>
    <r>
      <rPr>
        <b/>
        <vertAlign val="superscript"/>
        <sz val="10"/>
        <rFont val="Times New Roman"/>
        <family val="1"/>
      </rPr>
      <t>(1)</t>
    </r>
  </si>
  <si>
    <r>
      <rPr>
        <b/>
        <vertAlign val="superscript"/>
        <sz val="10"/>
        <rFont val="Times New Roman"/>
        <family val="1"/>
      </rPr>
      <t>(1)</t>
    </r>
    <r>
      <rPr>
        <b/>
        <sz val="9"/>
        <rFont val="細明體"/>
        <family val="3"/>
      </rPr>
      <t>屬於其中一類暴力罪案</t>
    </r>
  </si>
  <si>
    <r>
      <t>(1)</t>
    </r>
    <r>
      <rPr>
        <b/>
        <sz val="9"/>
        <rFont val="Times New Roman"/>
        <family val="1"/>
      </rPr>
      <t>Belongs to a type of violent crime</t>
    </r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</si>
</sst>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#_###0;;0"/>
    <numFmt numFmtId="165" formatCode="0.0"/>
    <numFmt numFmtId="166" formatCode="###\ ##0;;\-"/>
    <numFmt numFmtId="167" formatCode="#\ ###\ ##0;;\-"/>
    <numFmt numFmtId="168" formatCode="#\ ###\ ##0.0;;\-"/>
    <numFmt numFmtId="169" formatCode="#_###0;;\-"/>
    <numFmt numFmtId="170" formatCode="\(0\)\ "/>
    <numFmt numFmtId="171" formatCode="#"/>
    <numFmt numFmtId="172" formatCode="0.0\ \ \ \ "/>
  </numFmts>
  <fonts count="70">
    <font>
      <sz val="12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9"/>
      <name val="細明體"/>
      <family val="3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3"/>
      <name val="細明體"/>
      <family val="3"/>
    </font>
    <font>
      <b/>
      <sz val="15"/>
      <name val="Times New Roman"/>
      <family val="1"/>
    </font>
    <font>
      <b/>
      <sz val="11"/>
      <name val="細明體"/>
      <family val="3"/>
    </font>
    <font>
      <sz val="11"/>
      <name val="細明體"/>
      <family val="3"/>
    </font>
    <font>
      <b/>
      <sz val="10"/>
      <name val="細明體"/>
      <family val="3"/>
    </font>
    <font>
      <sz val="12"/>
      <name val="細明體"/>
      <family val="3"/>
    </font>
    <font>
      <b/>
      <i/>
      <sz val="11"/>
      <name val="細明體"/>
      <family val="3"/>
    </font>
    <font>
      <b/>
      <sz val="9"/>
      <name val="細明體"/>
      <family val="3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b/>
      <sz val="8.5"/>
      <name val="Times New Roman"/>
      <family val="1"/>
    </font>
    <font>
      <b/>
      <vertAlign val="superscript"/>
      <sz val="8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8" fillId="0" borderId="0" xfId="0" applyNumberFormat="1" applyFont="1" applyAlignment="1">
      <alignment horizontal="centerContinuous" vertical="center"/>
    </xf>
    <xf numFmtId="165" fontId="8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65" fontId="8" fillId="0" borderId="10" xfId="0" applyNumberFormat="1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164" fontId="9" fillId="0" borderId="13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165" fontId="9" fillId="0" borderId="0" xfId="0" applyNumberFormat="1" applyFont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164" fontId="9" fillId="0" borderId="10" xfId="0" applyNumberFormat="1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37" fontId="9" fillId="0" borderId="17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Continuous" vertical="center"/>
    </xf>
    <xf numFmtId="164" fontId="12" fillId="0" borderId="19" xfId="0" applyNumberFormat="1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165" fontId="12" fillId="0" borderId="19" xfId="0" applyNumberFormat="1" applyFont="1" applyBorder="1" applyAlignment="1">
      <alignment horizontal="centerContinuous" vertical="center"/>
    </xf>
    <xf numFmtId="0" fontId="10" fillId="0" borderId="16" xfId="0" applyFont="1" applyBorder="1" applyAlignment="1">
      <alignment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4" xfId="0" applyFont="1" applyBorder="1" applyAlignment="1">
      <alignment vertical="center"/>
    </xf>
    <xf numFmtId="166" fontId="9" fillId="0" borderId="0" xfId="0" applyNumberFormat="1" applyFont="1" applyAlignment="1" applyProtection="1">
      <alignment horizontal="right" vertical="center"/>
      <protection locked="0"/>
    </xf>
    <xf numFmtId="164" fontId="9" fillId="0" borderId="0" xfId="0" applyNumberFormat="1" applyFont="1" applyAlignment="1" applyProtection="1">
      <alignment horizontal="right" vertical="center"/>
      <protection locked="0"/>
    </xf>
    <xf numFmtId="16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168" fontId="12" fillId="0" borderId="0" xfId="0" applyNumberFormat="1" applyFont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4" xfId="0" applyFont="1" applyBorder="1" applyAlignment="1" quotePrefix="1">
      <alignment horizontal="left" vertical="center"/>
    </xf>
    <xf numFmtId="0" fontId="11" fillId="0" borderId="14" xfId="0" applyFont="1" applyBorder="1" applyAlignment="1">
      <alignment vertical="center"/>
    </xf>
    <xf numFmtId="167" fontId="11" fillId="0" borderId="0" xfId="0" applyNumberFormat="1" applyFont="1" applyAlignment="1" applyProtection="1">
      <alignment horizontal="right" vertical="center"/>
      <protection locked="0"/>
    </xf>
    <xf numFmtId="166" fontId="11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9" fontId="9" fillId="0" borderId="0" xfId="0" applyNumberFormat="1" applyFont="1" applyAlignment="1" applyProtection="1">
      <alignment horizontal="right" vertical="center"/>
      <protection locked="0"/>
    </xf>
    <xf numFmtId="0" fontId="9" fillId="0" borderId="14" xfId="0" applyFont="1" applyBorder="1" applyAlignment="1" quotePrefix="1">
      <alignment vertical="center"/>
    </xf>
    <xf numFmtId="0" fontId="11" fillId="0" borderId="15" xfId="0" applyFont="1" applyBorder="1" applyAlignment="1" quotePrefix="1">
      <alignment horizontal="center" vertical="center"/>
    </xf>
    <xf numFmtId="0" fontId="17" fillId="0" borderId="0" xfId="0" applyFont="1" applyAlignment="1">
      <alignment vertical="center"/>
    </xf>
    <xf numFmtId="164" fontId="11" fillId="0" borderId="0" xfId="0" applyNumberFormat="1" applyFont="1" applyAlignment="1" applyProtection="1">
      <alignment horizontal="right" vertical="center"/>
      <protection locked="0"/>
    </xf>
    <xf numFmtId="167" fontId="9" fillId="0" borderId="0" xfId="0" applyNumberFormat="1" applyFont="1" applyAlignment="1" applyProtection="1">
      <alignment horizontal="right" vertical="center"/>
      <protection locked="0"/>
    </xf>
    <xf numFmtId="0" fontId="10" fillId="0" borderId="15" xfId="0" applyFont="1" applyBorder="1" applyAlignment="1">
      <alignment vertical="center"/>
    </xf>
    <xf numFmtId="170" fontId="9" fillId="0" borderId="0" xfId="0" applyNumberFormat="1" applyFont="1" applyAlignment="1" applyProtection="1">
      <alignment horizontal="right" vertical="center"/>
      <protection locked="0"/>
    </xf>
    <xf numFmtId="167" fontId="9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9" fillId="0" borderId="16" xfId="0" applyFont="1" applyBorder="1" applyAlignment="1" quotePrefix="1">
      <alignment horizontal="left" vertical="center"/>
    </xf>
    <xf numFmtId="0" fontId="9" fillId="0" borderId="10" xfId="0" applyFont="1" applyBorder="1" applyAlignment="1" quotePrefix="1">
      <alignment horizontal="left" vertical="center"/>
    </xf>
    <xf numFmtId="164" fontId="4" fillId="0" borderId="10" xfId="0" applyNumberFormat="1" applyFont="1" applyBorder="1" applyAlignment="1" applyProtection="1">
      <alignment horizontal="right" vertical="center"/>
      <protection locked="0"/>
    </xf>
    <xf numFmtId="37" fontId="4" fillId="0" borderId="17" xfId="0" applyNumberFormat="1" applyFont="1" applyBorder="1" applyAlignment="1">
      <alignment horizontal="right" vertical="center"/>
    </xf>
    <xf numFmtId="167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37" fontId="4" fillId="0" borderId="10" xfId="0" applyNumberFormat="1" applyFont="1" applyBorder="1" applyAlignment="1">
      <alignment horizontal="right" vertical="center"/>
    </xf>
    <xf numFmtId="168" fontId="18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37" fontId="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8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Alignment="1" quotePrefix="1">
      <alignment/>
    </xf>
    <xf numFmtId="0" fontId="21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164" fontId="8" fillId="0" borderId="10" xfId="0" applyNumberFormat="1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1" xfId="0" applyFont="1" applyBorder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164" fontId="23" fillId="0" borderId="13" xfId="0" applyNumberFormat="1" applyFont="1" applyBorder="1" applyAlignment="1">
      <alignment horizontal="centerContinuous" vertical="center"/>
    </xf>
    <xf numFmtId="165" fontId="23" fillId="0" borderId="13" xfId="0" applyNumberFormat="1" applyFont="1" applyBorder="1" applyAlignment="1">
      <alignment horizontal="centerContinuous" vertical="center"/>
    </xf>
    <xf numFmtId="0" fontId="25" fillId="0" borderId="14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 quotePrefix="1">
      <alignment horizontal="center" vertical="center"/>
    </xf>
    <xf numFmtId="0" fontId="23" fillId="0" borderId="14" xfId="0" applyFont="1" applyBorder="1" applyAlignment="1">
      <alignment horizontal="right" vertical="center"/>
    </xf>
    <xf numFmtId="0" fontId="23" fillId="0" borderId="17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164" fontId="23" fillId="0" borderId="10" xfId="0" applyNumberFormat="1" applyFont="1" applyBorder="1" applyAlignment="1">
      <alignment horizontal="centerContinuous" vertical="center"/>
    </xf>
    <xf numFmtId="165" fontId="23" fillId="0" borderId="10" xfId="0" applyNumberFormat="1" applyFont="1" applyBorder="1" applyAlignment="1">
      <alignment horizontal="centerContinuous" vertical="center"/>
    </xf>
    <xf numFmtId="0" fontId="25" fillId="0" borderId="16" xfId="0" applyFont="1" applyBorder="1" applyAlignment="1">
      <alignment horizontal="centerContinuous" vertical="center"/>
    </xf>
    <xf numFmtId="37" fontId="23" fillId="0" borderId="17" xfId="0" applyNumberFormat="1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71" fontId="25" fillId="0" borderId="10" xfId="0" applyNumberFormat="1" applyFont="1" applyBorder="1" applyAlignment="1" quotePrefix="1">
      <alignment horizontal="center" vertical="center"/>
    </xf>
    <xf numFmtId="0" fontId="23" fillId="0" borderId="16" xfId="0" applyFont="1" applyBorder="1" applyAlignment="1">
      <alignment horizontal="right" vertical="center"/>
    </xf>
    <xf numFmtId="0" fontId="23" fillId="0" borderId="18" xfId="0" applyFont="1" applyBorder="1" applyAlignment="1">
      <alignment horizontal="centerContinuous" vertical="center"/>
    </xf>
    <xf numFmtId="164" fontId="27" fillId="0" borderId="19" xfId="0" applyNumberFormat="1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165" fontId="27" fillId="0" borderId="19" xfId="0" applyNumberFormat="1" applyFont="1" applyBorder="1" applyAlignment="1">
      <alignment horizontal="centerContinuous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164" fontId="9" fillId="0" borderId="0" xfId="0" applyNumberFormat="1" applyFont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0" fontId="25" fillId="0" borderId="14" xfId="0" applyFont="1" applyBorder="1" applyAlignment="1" quotePrefix="1">
      <alignment horizontal="left" vertical="center"/>
    </xf>
    <xf numFmtId="0" fontId="25" fillId="0" borderId="14" xfId="0" applyFont="1" applyBorder="1" applyAlignment="1">
      <alignment horizontal="left" vertical="center"/>
    </xf>
    <xf numFmtId="170" fontId="9" fillId="0" borderId="0" xfId="0" applyNumberFormat="1" applyFont="1" applyAlignment="1">
      <alignment horizontal="right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left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left" vertical="center"/>
    </xf>
    <xf numFmtId="164" fontId="4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right" vertical="center"/>
    </xf>
    <xf numFmtId="168" fontId="18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30" fillId="0" borderId="0" xfId="0" applyFont="1" applyAlignment="1" quotePrefix="1">
      <alignment horizontal="left" vertical="top"/>
    </xf>
    <xf numFmtId="164" fontId="29" fillId="0" borderId="0" xfId="0" applyNumberFormat="1" applyFont="1" applyAlignment="1">
      <alignment horizontal="right" vertical="center"/>
    </xf>
    <xf numFmtId="37" fontId="29" fillId="0" borderId="0" xfId="0" applyNumberFormat="1" applyFont="1" applyAlignment="1">
      <alignment horizontal="right" vertical="center"/>
    </xf>
    <xf numFmtId="164" fontId="31" fillId="0" borderId="0" xfId="0" applyNumberFormat="1" applyFont="1" applyAlignment="1">
      <alignment vertical="center"/>
    </xf>
    <xf numFmtId="172" fontId="3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top"/>
    </xf>
    <xf numFmtId="0" fontId="19" fillId="0" borderId="0" xfId="0" applyFont="1" applyAlignment="1">
      <alignment horizontal="left" vertical="center"/>
    </xf>
    <xf numFmtId="0" fontId="11" fillId="0" borderId="14" xfId="0" applyFont="1" applyBorder="1" applyAlignment="1" quotePrefix="1">
      <alignment vertical="center"/>
    </xf>
    <xf numFmtId="37" fontId="12" fillId="0" borderId="15" xfId="0" applyNumberFormat="1" applyFont="1" applyBorder="1" applyAlignment="1">
      <alignment horizontal="right" vertical="center"/>
    </xf>
    <xf numFmtId="37" fontId="12" fillId="0" borderId="0" xfId="0" applyNumberFormat="1" applyFont="1" applyAlignment="1">
      <alignment horizontal="right" vertical="center"/>
    </xf>
    <xf numFmtId="37" fontId="16" fillId="0" borderId="15" xfId="0" applyNumberFormat="1" applyFont="1" applyBorder="1" applyAlignment="1">
      <alignment horizontal="right" vertical="center"/>
    </xf>
    <xf numFmtId="0" fontId="32" fillId="0" borderId="0" xfId="0" applyFont="1" applyAlignment="1">
      <alignment horizontal="right"/>
    </xf>
    <xf numFmtId="0" fontId="9" fillId="0" borderId="17" xfId="0" applyFont="1" applyBorder="1" applyAlignment="1" quotePrefix="1">
      <alignment horizontal="centerContinuous" vertical="center"/>
    </xf>
    <xf numFmtId="0" fontId="34" fillId="0" borderId="0" xfId="0" applyFont="1" applyAlignment="1">
      <alignment vertical="center"/>
    </xf>
    <xf numFmtId="0" fontId="33" fillId="0" borderId="0" xfId="0" applyFont="1" applyAlignment="1" quotePrefix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 quotePrefix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 quotePrefix="1">
      <alignment horizontal="left" vertical="center"/>
    </xf>
    <xf numFmtId="0" fontId="30" fillId="0" borderId="0" xfId="0" applyFont="1" applyAlignment="1">
      <alignment vertical="center"/>
    </xf>
    <xf numFmtId="0" fontId="9" fillId="0" borderId="20" xfId="0" applyFont="1" applyBorder="1" applyAlignment="1" quotePrefix="1">
      <alignment horizontal="center" vertical="center"/>
    </xf>
    <xf numFmtId="0" fontId="25" fillId="0" borderId="21" xfId="0" applyFont="1" applyBorder="1" applyAlignment="1">
      <alignment vertical="center"/>
    </xf>
    <xf numFmtId="167" fontId="9" fillId="0" borderId="22" xfId="0" applyNumberFormat="1" applyFont="1" applyBorder="1" applyAlignment="1">
      <alignment horizontal="right" vertical="center"/>
    </xf>
    <xf numFmtId="164" fontId="9" fillId="0" borderId="21" xfId="0" applyNumberFormat="1" applyFont="1" applyBorder="1" applyAlignment="1">
      <alignment horizontal="right" vertical="center"/>
    </xf>
    <xf numFmtId="37" fontId="12" fillId="0" borderId="20" xfId="0" applyNumberFormat="1" applyFont="1" applyBorder="1" applyAlignment="1">
      <alignment horizontal="right" vertical="center"/>
    </xf>
    <xf numFmtId="167" fontId="12" fillId="0" borderId="22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37" fontId="12" fillId="0" borderId="22" xfId="0" applyNumberFormat="1" applyFont="1" applyBorder="1" applyAlignment="1">
      <alignment horizontal="right" vertical="center"/>
    </xf>
    <xf numFmtId="168" fontId="12" fillId="0" borderId="22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164" fontId="9" fillId="0" borderId="22" xfId="0" applyNumberFormat="1" applyFont="1" applyBorder="1" applyAlignment="1">
      <alignment horizontal="right" vertical="center"/>
    </xf>
    <xf numFmtId="0" fontId="25" fillId="0" borderId="21" xfId="0" applyFont="1" applyBorder="1" applyAlignment="1" quotePrefix="1">
      <alignment horizontal="left" vertical="center"/>
    </xf>
    <xf numFmtId="0" fontId="9" fillId="0" borderId="23" xfId="0" applyFont="1" applyBorder="1" applyAlignment="1" quotePrefix="1">
      <alignment horizontal="center" vertical="center"/>
    </xf>
    <xf numFmtId="0" fontId="25" fillId="0" borderId="24" xfId="0" applyFont="1" applyBorder="1" applyAlignment="1">
      <alignment vertical="center"/>
    </xf>
    <xf numFmtId="167" fontId="9" fillId="0" borderId="25" xfId="0" applyNumberFormat="1" applyFont="1" applyBorder="1" applyAlignment="1">
      <alignment horizontal="right" vertical="center"/>
    </xf>
    <xf numFmtId="164" fontId="9" fillId="0" borderId="25" xfId="0" applyNumberFormat="1" applyFont="1" applyBorder="1" applyAlignment="1">
      <alignment horizontal="right" vertical="center"/>
    </xf>
    <xf numFmtId="37" fontId="12" fillId="0" borderId="23" xfId="0" applyNumberFormat="1" applyFont="1" applyBorder="1" applyAlignment="1">
      <alignment horizontal="right" vertical="center"/>
    </xf>
    <xf numFmtId="167" fontId="12" fillId="0" borderId="25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37" fontId="12" fillId="0" borderId="25" xfId="0" applyNumberFormat="1" applyFont="1" applyBorder="1" applyAlignment="1">
      <alignment horizontal="right" vertical="center"/>
    </xf>
    <xf numFmtId="168" fontId="12" fillId="0" borderId="25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166" fontId="9" fillId="0" borderId="22" xfId="0" applyNumberFormat="1" applyFont="1" applyBorder="1" applyAlignment="1" applyProtection="1">
      <alignment horizontal="right" vertical="center"/>
      <protection locked="0"/>
    </xf>
    <xf numFmtId="164" fontId="9" fillId="0" borderId="22" xfId="0" applyNumberFormat="1" applyFont="1" applyBorder="1" applyAlignment="1" applyProtection="1">
      <alignment horizontal="right" vertical="center"/>
      <protection locked="0"/>
    </xf>
    <xf numFmtId="0" fontId="32" fillId="0" borderId="22" xfId="0" applyFont="1" applyBorder="1" applyAlignment="1">
      <alignment horizontal="right"/>
    </xf>
    <xf numFmtId="0" fontId="10" fillId="0" borderId="21" xfId="0" applyFont="1" applyBorder="1" applyAlignment="1">
      <alignment vertical="center"/>
    </xf>
    <xf numFmtId="167" fontId="9" fillId="0" borderId="22" xfId="0" applyNumberFormat="1" applyFont="1" applyBorder="1" applyAlignment="1" applyProtection="1">
      <alignment horizontal="right" vertical="center"/>
      <protection locked="0"/>
    </xf>
    <xf numFmtId="166" fontId="9" fillId="0" borderId="25" xfId="0" applyNumberFormat="1" applyFont="1" applyBorder="1" applyAlignment="1" applyProtection="1">
      <alignment horizontal="right" vertical="center"/>
      <protection locked="0"/>
    </xf>
    <xf numFmtId="167" fontId="9" fillId="0" borderId="25" xfId="0" applyNumberFormat="1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4">
      <selection activeCell="N44" sqref="N44"/>
    </sheetView>
  </sheetViews>
  <sheetFormatPr defaultColWidth="8.625" defaultRowHeight="15.75"/>
  <cols>
    <col min="1" max="1" width="5.125" style="0" customWidth="1"/>
    <col min="2" max="2" width="27.50390625" style="0" customWidth="1"/>
    <col min="3" max="3" width="11.125" style="0" customWidth="1"/>
    <col min="4" max="4" width="1.625" style="0" customWidth="1"/>
    <col min="5" max="5" width="12.00390625" style="0" customWidth="1"/>
    <col min="6" max="6" width="1.625" style="0" customWidth="1"/>
    <col min="7" max="7" width="4.625" style="0" customWidth="1"/>
    <col min="8" max="8" width="8.125" style="0" customWidth="1"/>
    <col min="9" max="9" width="3.125" style="0" customWidth="1"/>
    <col min="10" max="10" width="2.125" style="0" customWidth="1"/>
    <col min="11" max="11" width="8.625" style="0" bestFit="1" customWidth="1"/>
    <col min="12" max="12" width="1.4921875" style="0" customWidth="1"/>
  </cols>
  <sheetData>
    <row r="1" spans="1:12" s="2" customFormat="1" ht="2.25" customHeight="1">
      <c r="A1" s="1"/>
      <c r="B1" s="1"/>
      <c r="C1" s="1"/>
      <c r="D1" s="1"/>
      <c r="E1" s="3"/>
      <c r="F1" s="1"/>
      <c r="G1" s="1"/>
      <c r="H1" s="1"/>
      <c r="I1" s="1"/>
      <c r="J1" s="1"/>
      <c r="K1" s="1"/>
      <c r="L1" s="1"/>
    </row>
    <row r="2" spans="1:12" ht="34.5" customHeight="1">
      <c r="A2" s="4" t="s">
        <v>79</v>
      </c>
      <c r="B2" s="5"/>
      <c r="C2" s="5"/>
      <c r="D2" s="5"/>
      <c r="E2" s="5"/>
      <c r="F2" s="5"/>
      <c r="G2" s="6"/>
      <c r="H2" s="7"/>
      <c r="I2" s="7"/>
      <c r="J2" s="6"/>
      <c r="K2" s="8"/>
      <c r="L2" s="6"/>
    </row>
    <row r="3" spans="1:12" ht="3" customHeight="1">
      <c r="A3" s="9"/>
      <c r="B3" s="5"/>
      <c r="C3" s="5"/>
      <c r="D3" s="5"/>
      <c r="E3" s="5"/>
      <c r="F3" s="5"/>
      <c r="G3" s="6"/>
      <c r="H3" s="7"/>
      <c r="I3" s="7"/>
      <c r="J3" s="6"/>
      <c r="K3" s="10"/>
      <c r="L3" s="11"/>
    </row>
    <row r="4" spans="1:12" s="21" customFormat="1" ht="15.75" customHeight="1">
      <c r="A4" s="12"/>
      <c r="B4" s="13"/>
      <c r="C4" s="14"/>
      <c r="D4" s="14"/>
      <c r="E4" s="15"/>
      <c r="F4" s="15"/>
      <c r="G4" s="16" t="s">
        <v>70</v>
      </c>
      <c r="H4" s="17"/>
      <c r="I4" s="17"/>
      <c r="J4" s="18"/>
      <c r="K4" s="19"/>
      <c r="L4" s="20"/>
    </row>
    <row r="5" spans="1:12" s="21" customFormat="1" ht="15.75" customHeight="1">
      <c r="A5" s="22"/>
      <c r="B5" s="23"/>
      <c r="C5" s="24" t="s">
        <v>75</v>
      </c>
      <c r="D5" s="24"/>
      <c r="E5" s="24" t="s">
        <v>77</v>
      </c>
      <c r="F5" s="24"/>
      <c r="G5" s="165" t="s">
        <v>78</v>
      </c>
      <c r="H5" s="25"/>
      <c r="I5" s="25"/>
      <c r="J5" s="26"/>
      <c r="K5" s="19"/>
      <c r="L5" s="27"/>
    </row>
    <row r="6" spans="1:12" s="21" customFormat="1" ht="15.75" customHeight="1">
      <c r="A6" s="28"/>
      <c r="B6" s="29"/>
      <c r="C6" s="30"/>
      <c r="D6" s="31"/>
      <c r="E6" s="31"/>
      <c r="F6" s="31"/>
      <c r="G6" s="32" t="s">
        <v>0</v>
      </c>
      <c r="H6" s="33"/>
      <c r="I6" s="33"/>
      <c r="J6" s="34" t="s">
        <v>1</v>
      </c>
      <c r="K6" s="35"/>
      <c r="L6" s="36"/>
    </row>
    <row r="7" spans="1:12" s="45" customFormat="1" ht="15" customHeight="1">
      <c r="A7" s="37" t="s">
        <v>2</v>
      </c>
      <c r="B7" s="38" t="s">
        <v>3</v>
      </c>
      <c r="C7" s="39">
        <v>70048</v>
      </c>
      <c r="D7" s="40"/>
      <c r="E7" s="39">
        <v>90276</v>
      </c>
      <c r="F7" s="40"/>
      <c r="G7" s="161" t="str">
        <f>IF($E7&gt;$C7,"+",IF($E7&lt;$C7,"-"," "))</f>
        <v>+</v>
      </c>
      <c r="H7" s="41">
        <f>IF(AND(E7=0,C7=0),"-",IF(E7-C7=0,"0",ABS(E7-C7)))</f>
        <v>20228</v>
      </c>
      <c r="I7" s="42"/>
      <c r="J7" s="164" t="str">
        <f>IF(AND(E7&gt;C7,C7&gt;0),"+",IF(E7&lt;C7,"-",""))</f>
        <v>+</v>
      </c>
      <c r="K7" s="43">
        <f>IF(C7=0,"-",IF(E7-C7=0,"0",ABS(E7/C7*100-100)))</f>
        <v>28.87734125171312</v>
      </c>
      <c r="L7" s="44"/>
    </row>
    <row r="8" spans="1:12" s="45" customFormat="1" ht="15" customHeight="1">
      <c r="A8" s="173" t="s">
        <v>84</v>
      </c>
      <c r="B8" s="182" t="s">
        <v>4</v>
      </c>
      <c r="C8" s="195">
        <v>8830</v>
      </c>
      <c r="D8" s="196"/>
      <c r="E8" s="195">
        <v>10122</v>
      </c>
      <c r="F8" s="196"/>
      <c r="G8" s="177" t="str">
        <f>IF($E8&gt;$C8,"+",IF($E8&lt;$C8,"-"," "))</f>
        <v>+</v>
      </c>
      <c r="H8" s="178">
        <f>IF(AND(E8=0,C8=0),"-",IF(E8-C8=0,"0",ABS(E8-C8)))</f>
        <v>1292</v>
      </c>
      <c r="I8" s="179"/>
      <c r="J8" s="197" t="str">
        <f>IF(AND(E8&gt;C8,C8&gt;0),"+",IF(E8&lt;C8,"-",""))</f>
        <v>+</v>
      </c>
      <c r="K8" s="181">
        <f>IF(C8=0,"-",IF(E8-C8=0,"0",ABS(E8/C8*100-100)))</f>
        <v>14.631936579841451</v>
      </c>
      <c r="L8" s="198"/>
    </row>
    <row r="9" spans="1:12" s="45" customFormat="1" ht="15" customHeight="1">
      <c r="A9" s="37" t="s">
        <v>85</v>
      </c>
      <c r="B9" s="47" t="s">
        <v>89</v>
      </c>
      <c r="C9" s="48">
        <v>30</v>
      </c>
      <c r="D9" s="48"/>
      <c r="E9" s="49">
        <v>28</v>
      </c>
      <c r="F9" s="48"/>
      <c r="G9" s="163" t="str">
        <f aca="true" t="shared" si="0" ref="G9:G36">IF($E9&gt;$C9,"+",IF($E9&lt;$C9,"-"," "))</f>
        <v>-</v>
      </c>
      <c r="H9" s="41">
        <f>IF(AND(E9=0,C9=0),"-",IF(E9-C9=0,"0",ABS(E9-C9)))</f>
        <v>2</v>
      </c>
      <c r="I9" s="50"/>
      <c r="J9" s="164" t="str">
        <f aca="true" t="shared" si="1" ref="J9:J42">IF(AND(E9&gt;C9,C9&gt;0),"+",IF(E9&lt;C9,"-",""))</f>
        <v>-</v>
      </c>
      <c r="K9" s="43">
        <f aca="true" t="shared" si="2" ref="K9:K36">IF(C9=0,"-",IF(E9-C9=0,"0",ABS(E9/C9*100-100)))</f>
        <v>6.666666666666671</v>
      </c>
      <c r="L9" s="51"/>
    </row>
    <row r="10" spans="1:12" s="45" customFormat="1" ht="15" customHeight="1">
      <c r="A10" s="37" t="s">
        <v>86</v>
      </c>
      <c r="B10" s="38" t="s">
        <v>96</v>
      </c>
      <c r="C10" s="40">
        <v>77</v>
      </c>
      <c r="D10" s="40"/>
      <c r="E10" s="39">
        <v>97</v>
      </c>
      <c r="F10" s="40"/>
      <c r="G10" s="161" t="str">
        <f t="shared" si="0"/>
        <v>+</v>
      </c>
      <c r="H10" s="41">
        <f aca="true" t="shared" si="3" ref="H10:H42">IF(AND(E10=0,C10=0),"-",IF(E10-C10=0,"0",ABS(E10-C10)))</f>
        <v>20</v>
      </c>
      <c r="I10" s="42"/>
      <c r="J10" s="162" t="str">
        <f t="shared" si="1"/>
        <v>+</v>
      </c>
      <c r="K10" s="43">
        <f t="shared" si="2"/>
        <v>25.974025974025977</v>
      </c>
      <c r="L10" s="44"/>
    </row>
    <row r="11" spans="1:12" s="45" customFormat="1" ht="15" customHeight="1">
      <c r="A11" s="52"/>
      <c r="B11" s="54" t="s">
        <v>7</v>
      </c>
      <c r="C11" s="53">
        <v>0</v>
      </c>
      <c r="D11" s="53"/>
      <c r="E11" s="39">
        <v>0</v>
      </c>
      <c r="F11" s="53"/>
      <c r="G11" s="161" t="str">
        <f t="shared" si="0"/>
        <v> </v>
      </c>
      <c r="H11" s="41" t="str">
        <f t="shared" si="3"/>
        <v>-</v>
      </c>
      <c r="I11" s="42"/>
      <c r="J11" s="162">
        <f t="shared" si="1"/>
      </c>
      <c r="K11" s="43" t="str">
        <f t="shared" si="2"/>
        <v>-</v>
      </c>
      <c r="L11" s="44"/>
    </row>
    <row r="12" spans="1:12" s="45" customFormat="1" ht="15" customHeight="1">
      <c r="A12" s="52"/>
      <c r="B12" s="54" t="s">
        <v>8</v>
      </c>
      <c r="C12" s="53">
        <v>0</v>
      </c>
      <c r="D12" s="53"/>
      <c r="E12" s="39">
        <v>0</v>
      </c>
      <c r="F12" s="53"/>
      <c r="G12" s="161" t="str">
        <f t="shared" si="0"/>
        <v> </v>
      </c>
      <c r="H12" s="41" t="str">
        <f t="shared" si="3"/>
        <v>-</v>
      </c>
      <c r="I12" s="42"/>
      <c r="J12" s="162">
        <f t="shared" si="1"/>
      </c>
      <c r="K12" s="43" t="str">
        <f t="shared" si="2"/>
        <v>-</v>
      </c>
      <c r="L12" s="44"/>
    </row>
    <row r="13" spans="1:12" s="45" customFormat="1" ht="15" customHeight="1">
      <c r="A13" s="52"/>
      <c r="B13" s="54" t="s">
        <v>9</v>
      </c>
      <c r="C13" s="53">
        <v>2</v>
      </c>
      <c r="D13" s="53"/>
      <c r="E13" s="39">
        <v>1</v>
      </c>
      <c r="F13" s="53"/>
      <c r="G13" s="161" t="str">
        <f t="shared" si="0"/>
        <v>-</v>
      </c>
      <c r="H13" s="41">
        <f t="shared" si="3"/>
        <v>1</v>
      </c>
      <c r="I13" s="42"/>
      <c r="J13" s="162" t="str">
        <f>IF(AND(E13&gt;C13,C13&gt;0),"+",IF(E13&lt;C13,"-",""))</f>
        <v>-</v>
      </c>
      <c r="K13" s="43">
        <f t="shared" si="2"/>
        <v>50</v>
      </c>
      <c r="L13" s="44"/>
    </row>
    <row r="14" spans="1:12" s="56" customFormat="1" ht="15" customHeight="1">
      <c r="A14" s="55"/>
      <c r="B14" s="160" t="s">
        <v>10</v>
      </c>
      <c r="C14" s="49">
        <v>1</v>
      </c>
      <c r="D14" s="49"/>
      <c r="E14" s="49">
        <v>0</v>
      </c>
      <c r="F14" s="48"/>
      <c r="G14" s="163" t="str">
        <f t="shared" si="0"/>
        <v>-</v>
      </c>
      <c r="H14" s="41">
        <f t="shared" si="3"/>
        <v>1</v>
      </c>
      <c r="I14" s="50"/>
      <c r="J14" s="162" t="str">
        <f t="shared" si="1"/>
        <v>-</v>
      </c>
      <c r="K14" s="43">
        <f t="shared" si="2"/>
        <v>100</v>
      </c>
      <c r="L14" s="51"/>
    </row>
    <row r="15" spans="1:12" s="56" customFormat="1" ht="15" customHeight="1">
      <c r="A15" s="55"/>
      <c r="B15" s="160" t="s">
        <v>11</v>
      </c>
      <c r="C15" s="39">
        <v>3</v>
      </c>
      <c r="D15" s="39"/>
      <c r="E15" s="39">
        <v>7</v>
      </c>
      <c r="F15" s="53"/>
      <c r="G15" s="163" t="str">
        <f t="shared" si="0"/>
        <v>+</v>
      </c>
      <c r="H15" s="41">
        <f t="shared" si="3"/>
        <v>4</v>
      </c>
      <c r="I15" s="50"/>
      <c r="J15" s="162" t="str">
        <f t="shared" si="1"/>
        <v>+</v>
      </c>
      <c r="K15" s="43">
        <f t="shared" si="2"/>
        <v>133.33333333333334</v>
      </c>
      <c r="L15" s="51"/>
    </row>
    <row r="16" spans="1:12" s="56" customFormat="1" ht="15" customHeight="1">
      <c r="A16" s="55" t="s">
        <v>87</v>
      </c>
      <c r="B16" s="47" t="s">
        <v>13</v>
      </c>
      <c r="C16" s="49">
        <v>886</v>
      </c>
      <c r="D16" s="57"/>
      <c r="E16" s="49">
        <v>1354</v>
      </c>
      <c r="F16" s="57"/>
      <c r="G16" s="163" t="str">
        <f t="shared" si="0"/>
        <v>+</v>
      </c>
      <c r="H16" s="41">
        <f t="shared" si="3"/>
        <v>468</v>
      </c>
      <c r="I16" s="50"/>
      <c r="J16" s="162" t="str">
        <f t="shared" si="1"/>
        <v>+</v>
      </c>
      <c r="K16" s="43">
        <f t="shared" si="2"/>
        <v>52.821670428893896</v>
      </c>
      <c r="L16" s="51"/>
    </row>
    <row r="17" spans="1:12" s="56" customFormat="1" ht="15" customHeight="1">
      <c r="A17" s="55" t="s">
        <v>88</v>
      </c>
      <c r="B17" s="38" t="s">
        <v>90</v>
      </c>
      <c r="C17" s="39">
        <v>3614</v>
      </c>
      <c r="D17" s="58"/>
      <c r="E17" s="39">
        <v>3636</v>
      </c>
      <c r="F17" s="58"/>
      <c r="G17" s="161" t="str">
        <f t="shared" si="0"/>
        <v>+</v>
      </c>
      <c r="H17" s="41">
        <f t="shared" si="3"/>
        <v>22</v>
      </c>
      <c r="I17" s="42"/>
      <c r="J17" s="162" t="str">
        <f t="shared" si="1"/>
        <v>+</v>
      </c>
      <c r="K17" s="43">
        <f t="shared" si="2"/>
        <v>0.6087437742114048</v>
      </c>
      <c r="L17" s="44"/>
    </row>
    <row r="18" spans="1:12" s="56" customFormat="1" ht="15" customHeight="1">
      <c r="A18" s="55"/>
      <c r="B18" s="160" t="s">
        <v>15</v>
      </c>
      <c r="C18" s="58">
        <v>565</v>
      </c>
      <c r="D18" s="58"/>
      <c r="E18" s="39">
        <v>558</v>
      </c>
      <c r="F18" s="58"/>
      <c r="G18" s="161" t="str">
        <f t="shared" si="0"/>
        <v>-</v>
      </c>
      <c r="H18" s="41">
        <f t="shared" si="3"/>
        <v>7</v>
      </c>
      <c r="I18" s="42"/>
      <c r="J18" s="162" t="str">
        <f t="shared" si="1"/>
        <v>-</v>
      </c>
      <c r="K18" s="43">
        <f t="shared" si="2"/>
        <v>1.2389380530973426</v>
      </c>
      <c r="L18" s="44"/>
    </row>
    <row r="19" spans="1:12" s="56" customFormat="1" ht="15" customHeight="1">
      <c r="A19" s="55"/>
      <c r="B19" s="160" t="s">
        <v>16</v>
      </c>
      <c r="C19" s="39">
        <v>3049</v>
      </c>
      <c r="D19" s="58"/>
      <c r="E19" s="39">
        <v>3078</v>
      </c>
      <c r="F19" s="58"/>
      <c r="G19" s="161" t="str">
        <f t="shared" si="0"/>
        <v>+</v>
      </c>
      <c r="H19" s="41">
        <f t="shared" si="3"/>
        <v>29</v>
      </c>
      <c r="I19" s="42"/>
      <c r="J19" s="162" t="str">
        <f t="shared" si="1"/>
        <v>+</v>
      </c>
      <c r="K19" s="43">
        <f t="shared" si="2"/>
        <v>0.9511315185306586</v>
      </c>
      <c r="L19" s="44"/>
    </row>
    <row r="20" spans="1:12" s="56" customFormat="1" ht="15" customHeight="1">
      <c r="A20" s="55" t="s">
        <v>5</v>
      </c>
      <c r="B20" s="38" t="s">
        <v>18</v>
      </c>
      <c r="C20" s="58">
        <v>1436</v>
      </c>
      <c r="D20" s="58"/>
      <c r="E20" s="39">
        <v>1153</v>
      </c>
      <c r="F20" s="58"/>
      <c r="G20" s="161" t="str">
        <f t="shared" si="0"/>
        <v>-</v>
      </c>
      <c r="H20" s="41">
        <f t="shared" si="3"/>
        <v>283</v>
      </c>
      <c r="I20" s="42"/>
      <c r="J20" s="162" t="str">
        <f t="shared" si="1"/>
        <v>-</v>
      </c>
      <c r="K20" s="43">
        <f t="shared" si="2"/>
        <v>19.707520891364908</v>
      </c>
      <c r="L20" s="44"/>
    </row>
    <row r="21" spans="1:12" s="56" customFormat="1" ht="15" customHeight="1">
      <c r="A21" s="55" t="s">
        <v>6</v>
      </c>
      <c r="B21" s="38" t="s">
        <v>91</v>
      </c>
      <c r="C21" s="58">
        <v>1361</v>
      </c>
      <c r="D21" s="40"/>
      <c r="E21" s="39">
        <v>1505</v>
      </c>
      <c r="F21" s="40"/>
      <c r="G21" s="161" t="str">
        <f t="shared" si="0"/>
        <v>+</v>
      </c>
      <c r="H21" s="41">
        <f t="shared" si="3"/>
        <v>144</v>
      </c>
      <c r="I21" s="42"/>
      <c r="J21" s="162" t="str">
        <f t="shared" si="1"/>
        <v>+</v>
      </c>
      <c r="K21" s="43">
        <f t="shared" si="2"/>
        <v>10.580455547391622</v>
      </c>
      <c r="L21" s="44"/>
    </row>
    <row r="22" spans="1:12" s="56" customFormat="1" ht="15" customHeight="1">
      <c r="A22" s="55" t="s">
        <v>12</v>
      </c>
      <c r="B22" s="47" t="s">
        <v>93</v>
      </c>
      <c r="C22" s="58">
        <v>1826</v>
      </c>
      <c r="D22" s="57"/>
      <c r="E22" s="49">
        <v>2659</v>
      </c>
      <c r="F22" s="57"/>
      <c r="G22" s="163" t="str">
        <f t="shared" si="0"/>
        <v>+</v>
      </c>
      <c r="H22" s="41">
        <f t="shared" si="3"/>
        <v>833</v>
      </c>
      <c r="I22" s="50"/>
      <c r="J22" s="162" t="str">
        <f t="shared" si="1"/>
        <v>+</v>
      </c>
      <c r="K22" s="43">
        <f t="shared" si="2"/>
        <v>45.61883899233297</v>
      </c>
      <c r="L22" s="51"/>
    </row>
    <row r="23" spans="1:12" s="45" customFormat="1" ht="15" customHeight="1">
      <c r="A23" s="37" t="s">
        <v>14</v>
      </c>
      <c r="B23" s="38" t="s">
        <v>92</v>
      </c>
      <c r="C23" s="40">
        <v>255</v>
      </c>
      <c r="D23" s="40"/>
      <c r="E23" s="39">
        <v>250</v>
      </c>
      <c r="F23" s="40"/>
      <c r="G23" s="161" t="str">
        <f t="shared" si="0"/>
        <v>-</v>
      </c>
      <c r="H23" s="41">
        <f t="shared" si="3"/>
        <v>5</v>
      </c>
      <c r="I23" s="42"/>
      <c r="J23" s="162" t="str">
        <f t="shared" si="1"/>
        <v>-</v>
      </c>
      <c r="K23" s="43">
        <f t="shared" si="2"/>
        <v>1.9607843137254974</v>
      </c>
      <c r="L23" s="44"/>
    </row>
    <row r="24" spans="1:12" s="45" customFormat="1" ht="15" customHeight="1">
      <c r="A24" s="37" t="s">
        <v>17</v>
      </c>
      <c r="B24" s="38" t="s">
        <v>94</v>
      </c>
      <c r="C24" s="58">
        <v>53</v>
      </c>
      <c r="D24" s="58"/>
      <c r="E24" s="39">
        <v>67</v>
      </c>
      <c r="F24" s="58"/>
      <c r="G24" s="161" t="str">
        <f t="shared" si="0"/>
        <v>+</v>
      </c>
      <c r="H24" s="41">
        <f t="shared" si="3"/>
        <v>14</v>
      </c>
      <c r="I24" s="42"/>
      <c r="J24" s="162" t="str">
        <f t="shared" si="1"/>
        <v>+</v>
      </c>
      <c r="K24" s="43">
        <f t="shared" si="2"/>
        <v>26.41509433962264</v>
      </c>
      <c r="L24" s="44"/>
    </row>
    <row r="25" spans="1:12" s="45" customFormat="1" ht="15" customHeight="1">
      <c r="A25" s="37" t="s">
        <v>19</v>
      </c>
      <c r="B25" s="38" t="s">
        <v>95</v>
      </c>
      <c r="C25" s="58">
        <v>953</v>
      </c>
      <c r="D25" s="58"/>
      <c r="E25" s="39">
        <v>1162</v>
      </c>
      <c r="F25" s="58"/>
      <c r="G25" s="161" t="str">
        <f t="shared" si="0"/>
        <v>+</v>
      </c>
      <c r="H25" s="41">
        <f t="shared" si="3"/>
        <v>209</v>
      </c>
      <c r="I25" s="42"/>
      <c r="J25" s="162" t="str">
        <f t="shared" si="1"/>
        <v>+</v>
      </c>
      <c r="K25" s="43">
        <f t="shared" si="2"/>
        <v>21.930745015739774</v>
      </c>
      <c r="L25" s="44"/>
    </row>
    <row r="26" spans="1:12" s="45" customFormat="1" ht="15" customHeight="1">
      <c r="A26" s="37" t="s">
        <v>20</v>
      </c>
      <c r="B26" s="38" t="s">
        <v>25</v>
      </c>
      <c r="C26" s="58">
        <v>18256</v>
      </c>
      <c r="D26" s="58"/>
      <c r="E26" s="39">
        <v>23135</v>
      </c>
      <c r="F26" s="58"/>
      <c r="G26" s="161" t="str">
        <f t="shared" si="0"/>
        <v>+</v>
      </c>
      <c r="H26" s="41">
        <f t="shared" si="3"/>
        <v>4879</v>
      </c>
      <c r="I26" s="42"/>
      <c r="J26" s="162" t="str">
        <f t="shared" si="1"/>
        <v>+</v>
      </c>
      <c r="K26" s="43">
        <f t="shared" si="2"/>
        <v>26.72546012269939</v>
      </c>
      <c r="L26" s="44"/>
    </row>
    <row r="27" spans="1:12" s="45" customFormat="1" ht="15" customHeight="1">
      <c r="A27" s="37"/>
      <c r="B27" s="54" t="s">
        <v>26</v>
      </c>
      <c r="C27" s="58">
        <v>64</v>
      </c>
      <c r="D27" s="58"/>
      <c r="E27" s="39">
        <v>81</v>
      </c>
      <c r="F27" s="58"/>
      <c r="G27" s="161" t="str">
        <f t="shared" si="0"/>
        <v>+</v>
      </c>
      <c r="H27" s="41">
        <f t="shared" si="3"/>
        <v>17</v>
      </c>
      <c r="I27" s="42"/>
      <c r="J27" s="162" t="str">
        <f t="shared" si="1"/>
        <v>+</v>
      </c>
      <c r="K27" s="43">
        <f t="shared" si="2"/>
        <v>26.5625</v>
      </c>
      <c r="L27" s="44"/>
    </row>
    <row r="28" spans="1:12" s="45" customFormat="1" ht="15" customHeight="1">
      <c r="A28" s="37"/>
      <c r="B28" s="54" t="s">
        <v>27</v>
      </c>
      <c r="C28" s="58">
        <v>185</v>
      </c>
      <c r="D28" s="58"/>
      <c r="E28" s="39">
        <v>673</v>
      </c>
      <c r="F28" s="58"/>
      <c r="G28" s="161" t="str">
        <f t="shared" si="0"/>
        <v>+</v>
      </c>
      <c r="H28" s="41">
        <f t="shared" si="3"/>
        <v>488</v>
      </c>
      <c r="I28" s="42"/>
      <c r="J28" s="162" t="str">
        <f t="shared" si="1"/>
        <v>+</v>
      </c>
      <c r="K28" s="43">
        <f t="shared" si="2"/>
        <v>263.7837837837838</v>
      </c>
      <c r="L28" s="44"/>
    </row>
    <row r="29" spans="1:12" s="45" customFormat="1" ht="15" customHeight="1">
      <c r="A29" s="37"/>
      <c r="B29" s="54" t="s">
        <v>28</v>
      </c>
      <c r="C29" s="58">
        <v>6436</v>
      </c>
      <c r="D29" s="58"/>
      <c r="E29" s="39">
        <v>8221</v>
      </c>
      <c r="F29" s="58"/>
      <c r="G29" s="161" t="str">
        <f t="shared" si="0"/>
        <v>+</v>
      </c>
      <c r="H29" s="41">
        <f t="shared" si="3"/>
        <v>1785</v>
      </c>
      <c r="I29" s="42"/>
      <c r="J29" s="162" t="str">
        <f t="shared" si="1"/>
        <v>+</v>
      </c>
      <c r="K29" s="43">
        <f t="shared" si="2"/>
        <v>27.734617775015536</v>
      </c>
      <c r="L29" s="44"/>
    </row>
    <row r="30" spans="1:12" s="45" customFormat="1" ht="15" customHeight="1">
      <c r="A30" s="37"/>
      <c r="B30" s="54" t="s">
        <v>29</v>
      </c>
      <c r="C30" s="58">
        <v>752</v>
      </c>
      <c r="D30" s="58"/>
      <c r="E30" s="39">
        <v>847</v>
      </c>
      <c r="F30" s="58"/>
      <c r="G30" s="161" t="str">
        <f t="shared" si="0"/>
        <v>+</v>
      </c>
      <c r="H30" s="41">
        <f t="shared" si="3"/>
        <v>95</v>
      </c>
      <c r="I30" s="42"/>
      <c r="J30" s="162" t="str">
        <f t="shared" si="1"/>
        <v>+</v>
      </c>
      <c r="K30" s="43">
        <f t="shared" si="2"/>
        <v>12.63297872340425</v>
      </c>
      <c r="L30" s="44"/>
    </row>
    <row r="31" spans="1:12" s="45" customFormat="1" ht="15" customHeight="1">
      <c r="A31" s="59"/>
      <c r="B31" s="54" t="s">
        <v>30</v>
      </c>
      <c r="C31" s="58">
        <v>9728</v>
      </c>
      <c r="D31" s="58"/>
      <c r="E31" s="39">
        <v>12470</v>
      </c>
      <c r="F31" s="58"/>
      <c r="G31" s="161" t="str">
        <f t="shared" si="0"/>
        <v>+</v>
      </c>
      <c r="H31" s="41">
        <f t="shared" si="3"/>
        <v>2742</v>
      </c>
      <c r="I31" s="42"/>
      <c r="J31" s="162" t="str">
        <f t="shared" si="1"/>
        <v>+</v>
      </c>
      <c r="K31" s="43">
        <f t="shared" si="2"/>
        <v>28.18667763157893</v>
      </c>
      <c r="L31" s="44"/>
    </row>
    <row r="32" spans="1:12" s="45" customFormat="1" ht="15" customHeight="1">
      <c r="A32" s="59"/>
      <c r="B32" s="54" t="s">
        <v>31</v>
      </c>
      <c r="C32" s="60">
        <v>769</v>
      </c>
      <c r="D32" s="40"/>
      <c r="E32" s="60">
        <v>529</v>
      </c>
      <c r="F32" s="40"/>
      <c r="G32" s="161" t="str">
        <f t="shared" si="0"/>
        <v>-</v>
      </c>
      <c r="H32" s="41">
        <f t="shared" si="3"/>
        <v>240</v>
      </c>
      <c r="I32" s="42"/>
      <c r="J32" s="162" t="str">
        <f t="shared" si="1"/>
        <v>-</v>
      </c>
      <c r="K32" s="43">
        <f t="shared" si="2"/>
        <v>31.209362808842656</v>
      </c>
      <c r="L32" s="44"/>
    </row>
    <row r="33" spans="1:12" s="45" customFormat="1" ht="15" customHeight="1">
      <c r="A33" s="37" t="s">
        <v>21</v>
      </c>
      <c r="B33" s="38" t="s">
        <v>33</v>
      </c>
      <c r="C33" s="58">
        <v>27923</v>
      </c>
      <c r="D33" s="58"/>
      <c r="E33" s="39">
        <v>39824</v>
      </c>
      <c r="F33" s="58"/>
      <c r="G33" s="161" t="str">
        <f t="shared" si="0"/>
        <v>+</v>
      </c>
      <c r="H33" s="41">
        <f t="shared" si="3"/>
        <v>11901</v>
      </c>
      <c r="I33" s="42"/>
      <c r="J33" s="162" t="str">
        <f t="shared" si="1"/>
        <v>+</v>
      </c>
      <c r="K33" s="43">
        <f t="shared" si="2"/>
        <v>42.620778569637935</v>
      </c>
      <c r="L33" s="44"/>
    </row>
    <row r="34" spans="1:12" s="45" customFormat="1" ht="15" customHeight="1">
      <c r="A34" s="173" t="s">
        <v>22</v>
      </c>
      <c r="B34" s="182" t="s">
        <v>34</v>
      </c>
      <c r="C34" s="199">
        <v>5172</v>
      </c>
      <c r="D34" s="199"/>
      <c r="E34" s="195">
        <v>5298</v>
      </c>
      <c r="F34" s="199"/>
      <c r="G34" s="177" t="str">
        <f t="shared" si="0"/>
        <v>+</v>
      </c>
      <c r="H34" s="178">
        <f t="shared" si="3"/>
        <v>126</v>
      </c>
      <c r="I34" s="179"/>
      <c r="J34" s="180" t="str">
        <f t="shared" si="1"/>
        <v>+</v>
      </c>
      <c r="K34" s="181">
        <f t="shared" si="2"/>
        <v>2.4361948955916404</v>
      </c>
      <c r="L34" s="198"/>
    </row>
    <row r="35" spans="1:12" s="45" customFormat="1" ht="15" customHeight="1">
      <c r="A35" s="185" t="s">
        <v>23</v>
      </c>
      <c r="B35" s="194" t="s">
        <v>35</v>
      </c>
      <c r="C35" s="200">
        <v>2554</v>
      </c>
      <c r="D35" s="201"/>
      <c r="E35" s="200">
        <v>2334</v>
      </c>
      <c r="F35" s="201"/>
      <c r="G35" s="189" t="str">
        <f t="shared" si="0"/>
        <v>-</v>
      </c>
      <c r="H35" s="190">
        <f t="shared" si="3"/>
        <v>220</v>
      </c>
      <c r="I35" s="191"/>
      <c r="J35" s="192" t="str">
        <f t="shared" si="1"/>
        <v>-</v>
      </c>
      <c r="K35" s="193">
        <f t="shared" si="2"/>
        <v>8.613938919342218</v>
      </c>
      <c r="L35" s="202"/>
    </row>
    <row r="36" spans="1:12" s="45" customFormat="1" ht="15" customHeight="1">
      <c r="A36" s="185" t="s">
        <v>24</v>
      </c>
      <c r="B36" s="194" t="s">
        <v>36</v>
      </c>
      <c r="C36" s="200">
        <v>1128</v>
      </c>
      <c r="D36" s="201"/>
      <c r="E36" s="200">
        <v>1235</v>
      </c>
      <c r="F36" s="201"/>
      <c r="G36" s="189" t="str">
        <f t="shared" si="0"/>
        <v>+</v>
      </c>
      <c r="H36" s="190">
        <f t="shared" si="3"/>
        <v>107</v>
      </c>
      <c r="I36" s="191"/>
      <c r="J36" s="192" t="str">
        <f t="shared" si="1"/>
        <v>+</v>
      </c>
      <c r="K36" s="193">
        <f t="shared" si="2"/>
        <v>9.48581560283688</v>
      </c>
      <c r="L36" s="202"/>
    </row>
    <row r="37" spans="1:12" s="56" customFormat="1" ht="15" customHeight="1">
      <c r="A37" s="37" t="s">
        <v>32</v>
      </c>
      <c r="B37" s="38" t="s">
        <v>37</v>
      </c>
      <c r="C37" s="39"/>
      <c r="D37" s="58"/>
      <c r="E37" s="39"/>
      <c r="F37" s="58"/>
      <c r="G37" s="161"/>
      <c r="H37" s="41"/>
      <c r="I37" s="42"/>
      <c r="J37" s="162"/>
      <c r="K37" s="43"/>
      <c r="L37" s="51"/>
    </row>
    <row r="38" spans="1:12" s="56" customFormat="1" ht="15" customHeight="1">
      <c r="A38" s="55"/>
      <c r="B38" s="54" t="s">
        <v>38</v>
      </c>
      <c r="C38" s="39">
        <v>985</v>
      </c>
      <c r="D38" s="58"/>
      <c r="E38" s="39">
        <v>1035</v>
      </c>
      <c r="F38" s="58"/>
      <c r="G38" s="161" t="str">
        <f>IF($E38&gt;$C38,"+",IF($E38&lt;$C38,"-"," "))</f>
        <v>+</v>
      </c>
      <c r="H38" s="41">
        <f t="shared" si="3"/>
        <v>50</v>
      </c>
      <c r="I38" s="42"/>
      <c r="J38" s="162" t="str">
        <f t="shared" si="1"/>
        <v>+</v>
      </c>
      <c r="K38" s="43">
        <f>IF(C38=0,"-",IF(E38-C38=0,"0",ABS(E38/C38*100-100)))</f>
        <v>5.076142131979694</v>
      </c>
      <c r="L38" s="51"/>
    </row>
    <row r="39" spans="1:12" s="56" customFormat="1" ht="15" customHeight="1">
      <c r="A39" s="55"/>
      <c r="B39" s="54" t="s">
        <v>39</v>
      </c>
      <c r="C39" s="39">
        <v>1789</v>
      </c>
      <c r="D39" s="58"/>
      <c r="E39" s="39">
        <v>2006</v>
      </c>
      <c r="F39" s="58"/>
      <c r="G39" s="161" t="str">
        <f>IF($E39&gt;$C39,"+",IF($E39&lt;$C39,"-"," "))</f>
        <v>+</v>
      </c>
      <c r="H39" s="41">
        <f t="shared" si="3"/>
        <v>217</v>
      </c>
      <c r="I39" s="42"/>
      <c r="J39" s="162" t="str">
        <f t="shared" si="1"/>
        <v>+</v>
      </c>
      <c r="K39" s="43">
        <f>IF(C39=0,"-",IF(E39-C39=0,"0",ABS(E39/C39*100-100)))</f>
        <v>12.129681386249302</v>
      </c>
      <c r="L39" s="51"/>
    </row>
    <row r="40" spans="1:12" s="56" customFormat="1" ht="15" customHeight="1">
      <c r="A40" s="55"/>
      <c r="B40" s="54" t="s">
        <v>40</v>
      </c>
      <c r="C40" s="39">
        <v>65</v>
      </c>
      <c r="D40" s="58"/>
      <c r="E40" s="39">
        <v>78</v>
      </c>
      <c r="F40" s="58"/>
      <c r="G40" s="161" t="str">
        <f>IF($E40&gt;$C40,"+",IF($E40&lt;$C40,"-"," "))</f>
        <v>+</v>
      </c>
      <c r="H40" s="41">
        <f t="shared" si="3"/>
        <v>13</v>
      </c>
      <c r="I40" s="42"/>
      <c r="J40" s="162" t="str">
        <f t="shared" si="1"/>
        <v>+</v>
      </c>
      <c r="K40" s="43">
        <f>IF(C40=0,"-",IF(E40-C40=0,"0",ABS(E40/C40*100-100)))</f>
        <v>20</v>
      </c>
      <c r="L40" s="51"/>
    </row>
    <row r="41" spans="1:12" s="45" customFormat="1" ht="15" customHeight="1">
      <c r="A41" s="37"/>
      <c r="B41" s="54" t="s">
        <v>74</v>
      </c>
      <c r="C41" s="39">
        <v>266</v>
      </c>
      <c r="D41" s="58"/>
      <c r="E41" s="39">
        <v>1548</v>
      </c>
      <c r="F41" s="58"/>
      <c r="G41" s="161" t="str">
        <f>IF($E41&gt;$C41,"+",IF($E41&lt;$C41,"-"," "))</f>
        <v>+</v>
      </c>
      <c r="H41" s="41">
        <f t="shared" si="3"/>
        <v>1282</v>
      </c>
      <c r="I41" s="42"/>
      <c r="J41" s="162" t="str">
        <f t="shared" si="1"/>
        <v>+</v>
      </c>
      <c r="K41" s="43">
        <f>IF(C41=0,"-",IF(E41-C41=0,"0",ABS(E41/C41*100-100)))</f>
        <v>481.9548872180451</v>
      </c>
      <c r="L41" s="44"/>
    </row>
    <row r="42" spans="1:12" s="45" customFormat="1" ht="15" customHeight="1">
      <c r="A42" s="37"/>
      <c r="B42" s="54" t="s">
        <v>73</v>
      </c>
      <c r="C42" s="39">
        <v>784</v>
      </c>
      <c r="D42" s="58"/>
      <c r="E42" s="39">
        <v>1123</v>
      </c>
      <c r="F42" s="58"/>
      <c r="G42" s="161" t="str">
        <f>IF($E42&gt;$C42,"+",IF($E42&lt;$C42,"-"," "))</f>
        <v>+</v>
      </c>
      <c r="H42" s="41">
        <f t="shared" si="3"/>
        <v>339</v>
      </c>
      <c r="I42" s="42"/>
      <c r="J42" s="162" t="str">
        <f t="shared" si="1"/>
        <v>+</v>
      </c>
      <c r="K42" s="43">
        <f>IF(C42=0,"-",IF(E42-C42=0,"0",ABS(E42/C42*100-100)))</f>
        <v>43.23979591836735</v>
      </c>
      <c r="L42" s="44"/>
    </row>
    <row r="43" spans="1:12" ht="5.25" customHeight="1">
      <c r="A43" s="62"/>
      <c r="B43" s="63"/>
      <c r="C43" s="64"/>
      <c r="D43" s="64"/>
      <c r="E43" s="65"/>
      <c r="F43" s="65"/>
      <c r="G43" s="66"/>
      <c r="H43" s="67"/>
      <c r="I43" s="68"/>
      <c r="J43" s="69"/>
      <c r="K43" s="70"/>
      <c r="L43" s="71"/>
    </row>
    <row r="44" spans="1:12" ht="5.25" customHeight="1">
      <c r="A44" s="3"/>
      <c r="B44" s="72"/>
      <c r="C44" s="72"/>
      <c r="D44" s="72"/>
      <c r="E44" s="73"/>
      <c r="F44" s="73"/>
      <c r="G44" s="74"/>
      <c r="H44" s="73"/>
      <c r="I44" s="75"/>
      <c r="J44" s="74"/>
      <c r="K44" s="73"/>
      <c r="L44" s="76"/>
    </row>
    <row r="45" spans="1:12" ht="14.25" customHeight="1">
      <c r="A45" s="157" t="s">
        <v>41</v>
      </c>
      <c r="B45" s="172" t="s">
        <v>106</v>
      </c>
      <c r="C45" s="77"/>
      <c r="D45" s="77"/>
      <c r="E45" s="78"/>
      <c r="F45" s="78"/>
      <c r="G45" s="79"/>
      <c r="H45" s="80"/>
      <c r="I45" s="80"/>
      <c r="J45" s="79"/>
      <c r="K45" s="81"/>
      <c r="L45" s="82"/>
    </row>
    <row r="46" spans="1:12" ht="15" customHeight="1">
      <c r="A46" s="167"/>
      <c r="C46" s="73"/>
      <c r="D46" s="73"/>
      <c r="E46" s="73"/>
      <c r="F46" s="73"/>
      <c r="G46" s="74"/>
      <c r="H46" s="83"/>
      <c r="I46" s="83"/>
      <c r="J46" s="74"/>
      <c r="K46" s="84"/>
      <c r="L46" s="85"/>
    </row>
    <row r="47" spans="1:11" s="82" customFormat="1" ht="13.5" customHeight="1">
      <c r="A47" s="167"/>
      <c r="B47" s="166"/>
      <c r="C47" s="77"/>
      <c r="D47" s="77"/>
      <c r="E47" s="78"/>
      <c r="F47" s="78"/>
      <c r="G47" s="79"/>
      <c r="H47" s="80"/>
      <c r="I47" s="80"/>
      <c r="J47" s="79"/>
      <c r="K47" s="81"/>
    </row>
    <row r="48" spans="1:12" ht="13.5" customHeight="1">
      <c r="A48" s="86"/>
      <c r="B48" s="87"/>
      <c r="C48" s="88"/>
      <c r="D48" s="88"/>
      <c r="E48" s="78"/>
      <c r="F48" s="78"/>
      <c r="G48" s="79"/>
      <c r="H48" s="80"/>
      <c r="I48" s="80"/>
      <c r="J48" s="79"/>
      <c r="K48" s="81"/>
      <c r="L48" s="82"/>
    </row>
    <row r="49" spans="1:11" ht="15.75">
      <c r="A49" s="21"/>
      <c r="C49" s="21"/>
      <c r="D49" s="21"/>
      <c r="E49" s="89"/>
      <c r="F49" s="89"/>
      <c r="G49" s="89"/>
      <c r="H49" s="90"/>
      <c r="I49" s="90"/>
      <c r="J49" s="89"/>
      <c r="K49" s="90"/>
    </row>
    <row r="50" spans="1:11" ht="15.75">
      <c r="A50" s="21"/>
      <c r="B50" s="77"/>
      <c r="C50" s="21"/>
      <c r="D50" s="21"/>
      <c r="E50" s="89"/>
      <c r="F50" s="89"/>
      <c r="G50" s="89"/>
      <c r="H50" s="90"/>
      <c r="I50" s="90"/>
      <c r="J50" s="89"/>
      <c r="K50" s="90"/>
    </row>
    <row r="51" spans="1:11" ht="15.75">
      <c r="A51" s="91"/>
      <c r="B51" s="87"/>
      <c r="C51" s="21"/>
      <c r="D51" s="21"/>
      <c r="E51" s="89"/>
      <c r="F51" s="89"/>
      <c r="G51" s="89"/>
      <c r="H51" s="90"/>
      <c r="I51" s="90"/>
      <c r="J51" s="89"/>
      <c r="K51" s="90"/>
    </row>
    <row r="52" spans="2:11" ht="15.75">
      <c r="B52" s="21"/>
      <c r="C52" s="21"/>
      <c r="D52" s="21"/>
      <c r="E52" s="89"/>
      <c r="F52" s="89"/>
      <c r="G52" s="89"/>
      <c r="H52" s="90"/>
      <c r="I52" s="90"/>
      <c r="J52" s="89"/>
      <c r="K52" s="90"/>
    </row>
    <row r="53" spans="1:11" ht="15.75">
      <c r="A53" s="21"/>
      <c r="B53" s="21"/>
      <c r="C53" s="21"/>
      <c r="D53" s="21"/>
      <c r="E53" s="89"/>
      <c r="F53" s="89"/>
      <c r="G53" s="89"/>
      <c r="H53" s="90"/>
      <c r="I53" s="90"/>
      <c r="J53" s="89"/>
      <c r="K53" s="90"/>
    </row>
    <row r="54" spans="1:11" ht="15.75">
      <c r="A54" s="21"/>
      <c r="B54" s="21"/>
      <c r="C54" s="21"/>
      <c r="D54" s="21"/>
      <c r="E54" s="89"/>
      <c r="F54" s="89"/>
      <c r="G54" s="89"/>
      <c r="H54" s="90"/>
      <c r="I54" s="90"/>
      <c r="J54" s="89"/>
      <c r="K54" s="90"/>
    </row>
    <row r="55" spans="1:11" ht="15.75">
      <c r="A55" s="21"/>
      <c r="B55" s="21"/>
      <c r="C55" s="21"/>
      <c r="D55" s="21"/>
      <c r="E55" s="89"/>
      <c r="F55" s="89"/>
      <c r="G55" s="89"/>
      <c r="H55" s="90"/>
      <c r="I55" s="90"/>
      <c r="J55" s="89"/>
      <c r="K55" s="90"/>
    </row>
    <row r="56" spans="1:11" ht="15.75">
      <c r="A56" s="21"/>
      <c r="B56" s="21"/>
      <c r="C56" s="21"/>
      <c r="D56" s="21"/>
      <c r="E56" s="89"/>
      <c r="F56" s="89"/>
      <c r="G56" s="89"/>
      <c r="H56" s="90"/>
      <c r="I56" s="90"/>
      <c r="J56" s="89"/>
      <c r="K56" s="90"/>
    </row>
    <row r="57" spans="1:11" ht="15.75">
      <c r="A57" s="21"/>
      <c r="B57" s="21"/>
      <c r="C57" s="21"/>
      <c r="D57" s="21"/>
      <c r="E57" s="89"/>
      <c r="F57" s="89"/>
      <c r="G57" s="89"/>
      <c r="H57" s="90"/>
      <c r="I57" s="90"/>
      <c r="J57" s="89"/>
      <c r="K57" s="90"/>
    </row>
    <row r="58" spans="1:11" ht="15.75">
      <c r="A58" s="21"/>
      <c r="B58" s="21"/>
      <c r="C58" s="21"/>
      <c r="D58" s="21"/>
      <c r="E58" s="89"/>
      <c r="F58" s="89"/>
      <c r="G58" s="89"/>
      <c r="H58" s="90"/>
      <c r="I58" s="90"/>
      <c r="J58" s="89"/>
      <c r="K58" s="90"/>
    </row>
    <row r="59" spans="1:11" ht="15.75">
      <c r="A59" s="21"/>
      <c r="B59" s="21"/>
      <c r="C59" s="21"/>
      <c r="D59" s="21"/>
      <c r="E59" s="89"/>
      <c r="F59" s="89"/>
      <c r="G59" s="89"/>
      <c r="H59" s="90"/>
      <c r="I59" s="90"/>
      <c r="J59" s="89"/>
      <c r="K59" s="90"/>
    </row>
    <row r="60" spans="1:11" ht="15.75">
      <c r="A60" s="21"/>
      <c r="B60" s="21"/>
      <c r="C60" s="21"/>
      <c r="D60" s="21"/>
      <c r="E60" s="89"/>
      <c r="F60" s="89"/>
      <c r="G60" s="89"/>
      <c r="H60" s="90"/>
      <c r="I60" s="90"/>
      <c r="J60" s="89"/>
      <c r="K60" s="90"/>
    </row>
    <row r="61" spans="1:11" ht="15.75">
      <c r="A61" s="21"/>
      <c r="B61" s="21"/>
      <c r="C61" s="21"/>
      <c r="D61" s="21"/>
      <c r="E61" s="89"/>
      <c r="F61" s="89"/>
      <c r="G61" s="89"/>
      <c r="H61" s="90"/>
      <c r="I61" s="90"/>
      <c r="J61" s="89"/>
      <c r="K61" s="90"/>
    </row>
    <row r="62" spans="1:11" ht="15.75">
      <c r="A62" s="21"/>
      <c r="B62" s="21"/>
      <c r="C62" s="21"/>
      <c r="D62" s="21"/>
      <c r="E62" s="89"/>
      <c r="F62" s="89"/>
      <c r="G62" s="89"/>
      <c r="H62" s="90"/>
      <c r="I62" s="90"/>
      <c r="J62" s="89"/>
      <c r="K62" s="90"/>
    </row>
    <row r="63" spans="1:11" ht="15.75">
      <c r="A63" s="21"/>
      <c r="B63" s="21"/>
      <c r="C63" s="21"/>
      <c r="D63" s="21"/>
      <c r="E63" s="89"/>
      <c r="F63" s="89"/>
      <c r="G63" s="89"/>
      <c r="H63" s="90"/>
      <c r="I63" s="90"/>
      <c r="J63" s="89"/>
      <c r="K63" s="90"/>
    </row>
    <row r="64" spans="1:11" ht="15.75">
      <c r="A64" s="21"/>
      <c r="B64" s="21"/>
      <c r="C64" s="21"/>
      <c r="D64" s="21"/>
      <c r="E64" s="89"/>
      <c r="F64" s="89"/>
      <c r="G64" s="89"/>
      <c r="H64" s="90"/>
      <c r="I64" s="90"/>
      <c r="J64" s="89"/>
      <c r="K64" s="90"/>
    </row>
    <row r="65" spans="1:11" ht="15.75">
      <c r="A65" s="21"/>
      <c r="B65" s="21"/>
      <c r="C65" s="21"/>
      <c r="D65" s="21"/>
      <c r="E65" s="89"/>
      <c r="F65" s="89"/>
      <c r="G65" s="89"/>
      <c r="H65" s="90"/>
      <c r="I65" s="90"/>
      <c r="J65" s="89"/>
      <c r="K65" s="90"/>
    </row>
    <row r="66" spans="1:11" ht="15.75">
      <c r="A66" s="21"/>
      <c r="B66" s="21"/>
      <c r="C66" s="21"/>
      <c r="D66" s="21"/>
      <c r="E66" s="89"/>
      <c r="F66" s="89"/>
      <c r="G66" s="89"/>
      <c r="H66" s="90"/>
      <c r="I66" s="90"/>
      <c r="J66" s="89"/>
      <c r="K66" s="90"/>
    </row>
    <row r="67" spans="1:11" ht="15.75">
      <c r="A67" s="21"/>
      <c r="B67" s="21"/>
      <c r="C67" s="21"/>
      <c r="D67" s="21"/>
      <c r="E67" s="89"/>
      <c r="F67" s="89"/>
      <c r="G67" s="89"/>
      <c r="H67" s="90"/>
      <c r="I67" s="90"/>
      <c r="J67" s="89"/>
      <c r="K67" s="90"/>
    </row>
    <row r="68" spans="1:11" ht="15.75">
      <c r="A68" s="21"/>
      <c r="B68" s="21"/>
      <c r="C68" s="21"/>
      <c r="D68" s="21"/>
      <c r="E68" s="89"/>
      <c r="F68" s="89"/>
      <c r="G68" s="89"/>
      <c r="H68" s="90"/>
      <c r="I68" s="90"/>
      <c r="J68" s="89"/>
      <c r="K68" s="90"/>
    </row>
    <row r="69" spans="1:11" ht="15.75">
      <c r="A69" s="21"/>
      <c r="B69" s="21"/>
      <c r="C69" s="21"/>
      <c r="D69" s="21"/>
      <c r="E69" s="89"/>
      <c r="F69" s="89"/>
      <c r="G69" s="89"/>
      <c r="H69" s="90"/>
      <c r="I69" s="90"/>
      <c r="J69" s="89"/>
      <c r="K69" s="90"/>
    </row>
    <row r="70" spans="1:11" ht="15.75">
      <c r="A70" s="21"/>
      <c r="B70" s="21"/>
      <c r="C70" s="21"/>
      <c r="D70" s="21"/>
      <c r="E70" s="89"/>
      <c r="F70" s="89"/>
      <c r="G70" s="89"/>
      <c r="H70" s="90"/>
      <c r="I70" s="90"/>
      <c r="J70" s="89"/>
      <c r="K70" s="90"/>
    </row>
    <row r="71" spans="1:11" ht="15.75">
      <c r="A71" s="21"/>
      <c r="B71" s="21"/>
      <c r="C71" s="21"/>
      <c r="D71" s="21"/>
      <c r="E71" s="89"/>
      <c r="F71" s="89"/>
      <c r="G71" s="89"/>
      <c r="H71" s="90"/>
      <c r="I71" s="90"/>
      <c r="J71" s="89"/>
      <c r="K71" s="90"/>
    </row>
    <row r="72" spans="1:11" ht="15.75">
      <c r="A72" s="21"/>
      <c r="B72" s="21"/>
      <c r="C72" s="21"/>
      <c r="D72" s="21"/>
      <c r="E72" s="89"/>
      <c r="F72" s="89"/>
      <c r="G72" s="89"/>
      <c r="H72" s="90"/>
      <c r="I72" s="90"/>
      <c r="J72" s="89"/>
      <c r="K72" s="90"/>
    </row>
    <row r="73" spans="1:11" ht="15.75">
      <c r="A73" s="21"/>
      <c r="B73" s="21"/>
      <c r="C73" s="21"/>
      <c r="D73" s="21"/>
      <c r="E73" s="89"/>
      <c r="F73" s="89"/>
      <c r="G73" s="89"/>
      <c r="H73" s="90"/>
      <c r="I73" s="90"/>
      <c r="J73" s="89"/>
      <c r="K73" s="90"/>
    </row>
    <row r="74" spans="1:11" ht="15.75">
      <c r="A74" s="21"/>
      <c r="B74" s="21"/>
      <c r="C74" s="21"/>
      <c r="D74" s="21"/>
      <c r="E74" s="89"/>
      <c r="F74" s="89"/>
      <c r="G74" s="89"/>
      <c r="H74" s="90"/>
      <c r="I74" s="90"/>
      <c r="J74" s="89"/>
      <c r="K74" s="90"/>
    </row>
    <row r="75" spans="1:11" ht="15.75">
      <c r="A75" s="21"/>
      <c r="B75" s="21"/>
      <c r="C75" s="21"/>
      <c r="D75" s="21"/>
      <c r="E75" s="89"/>
      <c r="F75" s="89"/>
      <c r="G75" s="89"/>
      <c r="H75" s="90"/>
      <c r="I75" s="90"/>
      <c r="J75" s="89"/>
      <c r="K75" s="90"/>
    </row>
    <row r="76" spans="1:11" ht="15.75">
      <c r="A76" s="21"/>
      <c r="B76" s="21"/>
      <c r="C76" s="21"/>
      <c r="D76" s="21"/>
      <c r="E76" s="89"/>
      <c r="F76" s="89"/>
      <c r="G76" s="89"/>
      <c r="H76" s="90"/>
      <c r="I76" s="90"/>
      <c r="J76" s="89"/>
      <c r="K76" s="90"/>
    </row>
    <row r="77" spans="1:11" ht="15.75">
      <c r="A77" s="21"/>
      <c r="B77" s="21"/>
      <c r="C77" s="21"/>
      <c r="D77" s="21"/>
      <c r="E77" s="89"/>
      <c r="F77" s="89"/>
      <c r="G77" s="89"/>
      <c r="H77" s="90"/>
      <c r="I77" s="90"/>
      <c r="J77" s="89"/>
      <c r="K77" s="90"/>
    </row>
    <row r="78" spans="1:11" ht="15.75">
      <c r="A78" s="21"/>
      <c r="B78" s="21"/>
      <c r="C78" s="21"/>
      <c r="D78" s="21"/>
      <c r="E78" s="89"/>
      <c r="F78" s="89"/>
      <c r="G78" s="89"/>
      <c r="H78" s="90"/>
      <c r="I78" s="90"/>
      <c r="J78" s="89"/>
      <c r="K78" s="90"/>
    </row>
    <row r="79" spans="1:11" ht="15.75">
      <c r="A79" s="21"/>
      <c r="B79" s="21"/>
      <c r="C79" s="21"/>
      <c r="D79" s="21"/>
      <c r="E79" s="89"/>
      <c r="F79" s="89"/>
      <c r="G79" s="89"/>
      <c r="H79" s="90"/>
      <c r="I79" s="90"/>
      <c r="J79" s="89"/>
      <c r="K79" s="90"/>
    </row>
    <row r="80" spans="1:11" ht="15.75">
      <c r="A80" s="21"/>
      <c r="B80" s="21"/>
      <c r="C80" s="21"/>
      <c r="D80" s="21"/>
      <c r="E80" s="89"/>
      <c r="F80" s="89"/>
      <c r="G80" s="89"/>
      <c r="H80" s="90"/>
      <c r="I80" s="90"/>
      <c r="J80" s="89"/>
      <c r="K80" s="90"/>
    </row>
    <row r="81" spans="1:11" ht="15.75">
      <c r="A81" s="21"/>
      <c r="B81" s="21"/>
      <c r="C81" s="21"/>
      <c r="D81" s="21"/>
      <c r="E81" s="89"/>
      <c r="F81" s="89"/>
      <c r="G81" s="89"/>
      <c r="H81" s="90"/>
      <c r="I81" s="90"/>
      <c r="J81" s="89"/>
      <c r="K81" s="90"/>
    </row>
    <row r="82" spans="1:11" ht="15.75">
      <c r="A82" s="21"/>
      <c r="B82" s="21"/>
      <c r="C82" s="21"/>
      <c r="D82" s="21"/>
      <c r="E82" s="89"/>
      <c r="F82" s="89"/>
      <c r="G82" s="89"/>
      <c r="H82" s="90"/>
      <c r="I82" s="90"/>
      <c r="J82" s="89"/>
      <c r="K82" s="90"/>
    </row>
    <row r="83" spans="1:11" ht="15.75">
      <c r="A83" s="21"/>
      <c r="B83" s="21"/>
      <c r="C83" s="21"/>
      <c r="D83" s="21"/>
      <c r="E83" s="89"/>
      <c r="F83" s="89"/>
      <c r="G83" s="89"/>
      <c r="H83" s="90"/>
      <c r="I83" s="90"/>
      <c r="J83" s="89"/>
      <c r="K83" s="90"/>
    </row>
    <row r="84" spans="1:11" ht="15.75">
      <c r="A84" s="21"/>
      <c r="B84" s="21"/>
      <c r="C84" s="21"/>
      <c r="D84" s="21"/>
      <c r="E84" s="89"/>
      <c r="F84" s="89"/>
      <c r="G84" s="89"/>
      <c r="H84" s="90"/>
      <c r="I84" s="90"/>
      <c r="J84" s="89"/>
      <c r="K84" s="90"/>
    </row>
    <row r="85" spans="1:11" ht="15.75">
      <c r="A85" s="21"/>
      <c r="B85" s="21"/>
      <c r="C85" s="21"/>
      <c r="D85" s="21"/>
      <c r="E85" s="89"/>
      <c r="F85" s="89"/>
      <c r="G85" s="89"/>
      <c r="H85" s="90"/>
      <c r="I85" s="90"/>
      <c r="J85" s="89"/>
      <c r="K85" s="90"/>
    </row>
    <row r="86" spans="1:11" ht="15.75">
      <c r="A86" s="21"/>
      <c r="B86" s="21"/>
      <c r="C86" s="21"/>
      <c r="D86" s="21"/>
      <c r="E86" s="89"/>
      <c r="F86" s="89"/>
      <c r="G86" s="89"/>
      <c r="H86" s="90"/>
      <c r="I86" s="90"/>
      <c r="J86" s="89"/>
      <c r="K86" s="90"/>
    </row>
    <row r="87" spans="1:11" ht="15.75">
      <c r="A87" s="21"/>
      <c r="B87" s="21"/>
      <c r="C87" s="21"/>
      <c r="D87" s="21"/>
      <c r="E87" s="89"/>
      <c r="F87" s="89"/>
      <c r="G87" s="89"/>
      <c r="H87" s="90"/>
      <c r="I87" s="90"/>
      <c r="J87" s="89"/>
      <c r="K87" s="90"/>
    </row>
  </sheetData>
  <sheetProtection/>
  <printOptions horizontalCentered="1" verticalCentered="1"/>
  <pageMargins left="0.2362204724409449" right="0.2362204724409449" top="0.3937007874015748" bottom="0.3937007874015748" header="0" footer="0.1181102362204724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1" sqref="A1"/>
    </sheetView>
  </sheetViews>
  <sheetFormatPr defaultColWidth="8.625" defaultRowHeight="15.75"/>
  <cols>
    <col min="1" max="1" width="5.125" style="76" customWidth="1"/>
    <col min="2" max="2" width="28.875" style="76" customWidth="1"/>
    <col min="3" max="3" width="13.125" style="76" customWidth="1"/>
    <col min="4" max="4" width="1.625" style="76" customWidth="1"/>
    <col min="5" max="5" width="11.125" style="76" customWidth="1"/>
    <col min="6" max="6" width="1.625" style="76" customWidth="1"/>
    <col min="7" max="7" width="5.625" style="76" customWidth="1"/>
    <col min="8" max="8" width="8.00390625" style="76" customWidth="1"/>
    <col min="9" max="9" width="3.625" style="76" customWidth="1"/>
    <col min="10" max="10" width="2.00390625" style="76" customWidth="1"/>
    <col min="11" max="11" width="7.625" style="76" customWidth="1"/>
    <col min="12" max="12" width="1.625" style="85" customWidth="1"/>
    <col min="13" max="16384" width="8.625" style="76" customWidth="1"/>
  </cols>
  <sheetData>
    <row r="1" spans="1:12" ht="30" customHeight="1">
      <c r="A1" s="92" t="s">
        <v>80</v>
      </c>
      <c r="B1" s="6"/>
      <c r="C1" s="5"/>
      <c r="D1" s="5"/>
      <c r="E1" s="5"/>
      <c r="F1" s="5"/>
      <c r="G1" s="6"/>
      <c r="H1" s="7"/>
      <c r="I1" s="7"/>
      <c r="J1" s="6"/>
      <c r="K1" s="8"/>
      <c r="L1" s="93"/>
    </row>
    <row r="2" spans="1:12" ht="5.25" customHeight="1">
      <c r="A2" s="94"/>
      <c r="B2" s="6"/>
      <c r="C2" s="95"/>
      <c r="D2" s="95"/>
      <c r="E2" s="95"/>
      <c r="F2" s="95"/>
      <c r="G2" s="6"/>
      <c r="H2" s="96"/>
      <c r="I2" s="7"/>
      <c r="J2" s="11"/>
      <c r="K2" s="8"/>
      <c r="L2" s="97"/>
    </row>
    <row r="3" spans="1:12" s="109" customFormat="1" ht="15" customHeight="1">
      <c r="A3" s="98"/>
      <c r="B3" s="99"/>
      <c r="C3" s="100"/>
      <c r="D3" s="101"/>
      <c r="E3" s="102"/>
      <c r="F3" s="103"/>
      <c r="G3" s="104"/>
      <c r="H3" s="105"/>
      <c r="I3" s="106"/>
      <c r="J3" s="105"/>
      <c r="K3" s="107"/>
      <c r="L3" s="108"/>
    </row>
    <row r="4" spans="1:12" s="109" customFormat="1" ht="17.25" customHeight="1">
      <c r="A4" s="110"/>
      <c r="B4" s="111"/>
      <c r="C4" s="112" t="s">
        <v>76</v>
      </c>
      <c r="D4" s="112"/>
      <c r="E4" s="112" t="s">
        <v>81</v>
      </c>
      <c r="F4" s="113"/>
      <c r="G4" s="114" t="s">
        <v>82</v>
      </c>
      <c r="H4" s="115"/>
      <c r="I4" s="116"/>
      <c r="J4" s="115"/>
      <c r="K4" s="117"/>
      <c r="L4" s="118"/>
    </row>
    <row r="5" spans="1:12" s="109" customFormat="1" ht="17.25" customHeight="1">
      <c r="A5" s="119"/>
      <c r="B5" s="120"/>
      <c r="C5" s="31"/>
      <c r="D5" s="31"/>
      <c r="E5" s="121"/>
      <c r="F5" s="122"/>
      <c r="G5" s="123" t="s">
        <v>42</v>
      </c>
      <c r="H5" s="124"/>
      <c r="I5" s="124"/>
      <c r="J5" s="125" t="s">
        <v>43</v>
      </c>
      <c r="K5" s="126"/>
      <c r="L5" s="127"/>
    </row>
    <row r="6" spans="1:12" s="45" customFormat="1" ht="15" customHeight="1">
      <c r="A6" s="37" t="s">
        <v>2</v>
      </c>
      <c r="B6" s="128" t="s">
        <v>44</v>
      </c>
      <c r="C6" s="61">
        <f>'Internet (E)'!C7</f>
        <v>70048</v>
      </c>
      <c r="D6" s="61"/>
      <c r="E6" s="61">
        <f>'Internet (E)'!E7</f>
        <v>90276</v>
      </c>
      <c r="F6" s="129"/>
      <c r="G6" s="161" t="str">
        <f>IF($E6&gt;$C6,"+",IF($E6&lt;$C6,"-"," "))</f>
        <v>+</v>
      </c>
      <c r="H6" s="41">
        <f>IF(AND(E6=0,C6=0),"-",IF(E6-C6=0,"0",ABS(E6-C6)))</f>
        <v>20228</v>
      </c>
      <c r="I6" s="42"/>
      <c r="J6" s="162" t="str">
        <f aca="true" t="shared" si="0" ref="J6:J41">IF(AND(E6&gt;C6,C6&gt;0),"+",IF(E6&lt;C6,"-",""))</f>
        <v>+</v>
      </c>
      <c r="K6" s="43">
        <f>IF(C6=0,"-",IF(E6-C6=0,"0",ABS(E6/C6*100-100)))</f>
        <v>28.87734125171312</v>
      </c>
      <c r="L6" s="38"/>
    </row>
    <row r="7" spans="1:12" s="45" customFormat="1" ht="15" customHeight="1">
      <c r="A7" s="173" t="s">
        <v>84</v>
      </c>
      <c r="B7" s="174" t="s">
        <v>45</v>
      </c>
      <c r="C7" s="175">
        <f>'Internet (E)'!C8</f>
        <v>8830</v>
      </c>
      <c r="D7" s="175"/>
      <c r="E7" s="175">
        <f>'Internet (E)'!E8</f>
        <v>10122</v>
      </c>
      <c r="F7" s="176"/>
      <c r="G7" s="177" t="str">
        <f>IF($E7&gt;$C7,"+",IF($E7&lt;$C7,"-"," "))</f>
        <v>+</v>
      </c>
      <c r="H7" s="178">
        <f>IF(AND(E7=0,C7=0),"-",IF(E7-C7=0,"0",ABS(E7-C7)))</f>
        <v>1292</v>
      </c>
      <c r="I7" s="179"/>
      <c r="J7" s="180" t="str">
        <f t="shared" si="0"/>
        <v>+</v>
      </c>
      <c r="K7" s="181">
        <f>IF(C7=0,"-",IF(E7-C7=0,"0",ABS(E7/C7*100-100)))</f>
        <v>14.631936579841451</v>
      </c>
      <c r="L7" s="182"/>
    </row>
    <row r="8" spans="1:12" s="45" customFormat="1" ht="15" customHeight="1">
      <c r="A8" s="37" t="s">
        <v>85</v>
      </c>
      <c r="B8" s="128" t="s">
        <v>97</v>
      </c>
      <c r="C8" s="61">
        <f>'Internet (E)'!C9</f>
        <v>30</v>
      </c>
      <c r="D8" s="61"/>
      <c r="E8" s="61">
        <f>'Internet (E)'!E9</f>
        <v>28</v>
      </c>
      <c r="F8" s="130"/>
      <c r="G8" s="163" t="str">
        <f aca="true" t="shared" si="1" ref="G8:G35">IF($E8&gt;$C8,"+",IF($E8&lt;$C8,"-"," "))</f>
        <v>-</v>
      </c>
      <c r="H8" s="41">
        <f aca="true" t="shared" si="2" ref="H8:H35">IF(AND(E8=0,C8=0),"-",IF(E8-C8=0,"0",ABS(E8-C8)))</f>
        <v>2</v>
      </c>
      <c r="I8" s="50"/>
      <c r="J8" s="162" t="str">
        <f t="shared" si="0"/>
        <v>-</v>
      </c>
      <c r="K8" s="43">
        <f aca="true" t="shared" si="3" ref="K8:K35">IF(C8=0,"-",IF(E8-C8=0,"0",ABS(E8/C8*100-100)))</f>
        <v>6.666666666666671</v>
      </c>
      <c r="L8" s="38"/>
    </row>
    <row r="9" spans="1:12" s="45" customFormat="1" ht="15" customHeight="1">
      <c r="A9" s="37" t="s">
        <v>86</v>
      </c>
      <c r="B9" s="128" t="s">
        <v>98</v>
      </c>
      <c r="C9" s="61">
        <f>'Internet (E)'!C10</f>
        <v>77</v>
      </c>
      <c r="D9" s="61"/>
      <c r="E9" s="61">
        <f>'Internet (E)'!E10</f>
        <v>97</v>
      </c>
      <c r="F9" s="129"/>
      <c r="G9" s="161" t="str">
        <f t="shared" si="1"/>
        <v>+</v>
      </c>
      <c r="H9" s="41">
        <f t="shared" si="2"/>
        <v>20</v>
      </c>
      <c r="I9" s="42"/>
      <c r="J9" s="162" t="str">
        <f t="shared" si="0"/>
        <v>+</v>
      </c>
      <c r="K9" s="43">
        <f t="shared" si="3"/>
        <v>25.974025974025977</v>
      </c>
      <c r="L9" s="38"/>
    </row>
    <row r="10" spans="1:12" s="45" customFormat="1" ht="15" customHeight="1">
      <c r="A10" s="52"/>
      <c r="B10" s="54" t="s">
        <v>46</v>
      </c>
      <c r="C10" s="61">
        <f>'Internet (E)'!C11</f>
        <v>0</v>
      </c>
      <c r="D10" s="61"/>
      <c r="E10" s="61">
        <f>'Internet (E)'!E11</f>
        <v>0</v>
      </c>
      <c r="F10" s="129"/>
      <c r="G10" s="161" t="str">
        <f t="shared" si="1"/>
        <v> </v>
      </c>
      <c r="H10" s="41" t="str">
        <f t="shared" si="2"/>
        <v>-</v>
      </c>
      <c r="I10" s="42"/>
      <c r="J10" s="162">
        <f t="shared" si="0"/>
      </c>
      <c r="K10" s="43" t="str">
        <f t="shared" si="3"/>
        <v>-</v>
      </c>
      <c r="L10" s="38"/>
    </row>
    <row r="11" spans="1:12" s="45" customFormat="1" ht="15" customHeight="1">
      <c r="A11" s="52"/>
      <c r="B11" s="54" t="s">
        <v>47</v>
      </c>
      <c r="C11" s="61">
        <f>'Internet (E)'!C12</f>
        <v>0</v>
      </c>
      <c r="D11" s="61"/>
      <c r="E11" s="61">
        <f>'Internet (E)'!E12</f>
        <v>0</v>
      </c>
      <c r="F11" s="129"/>
      <c r="G11" s="161" t="str">
        <f t="shared" si="1"/>
        <v> </v>
      </c>
      <c r="H11" s="41" t="str">
        <f t="shared" si="2"/>
        <v>-</v>
      </c>
      <c r="I11" s="42"/>
      <c r="J11" s="162">
        <f t="shared" si="0"/>
      </c>
      <c r="K11" s="43" t="str">
        <f t="shared" si="3"/>
        <v>-</v>
      </c>
      <c r="L11" s="38"/>
    </row>
    <row r="12" spans="1:12" s="45" customFormat="1" ht="15" customHeight="1">
      <c r="A12" s="52"/>
      <c r="B12" s="46" t="s">
        <v>48</v>
      </c>
      <c r="C12" s="131">
        <f>'Internet (E)'!C13</f>
        <v>2</v>
      </c>
      <c r="D12" s="131"/>
      <c r="E12" s="131">
        <f>'Internet (E)'!E13</f>
        <v>1</v>
      </c>
      <c r="F12" s="129"/>
      <c r="G12" s="161" t="str">
        <f t="shared" si="1"/>
        <v>-</v>
      </c>
      <c r="H12" s="41">
        <f t="shared" si="2"/>
        <v>1</v>
      </c>
      <c r="I12" s="42"/>
      <c r="J12" s="162" t="str">
        <f t="shared" si="0"/>
        <v>-</v>
      </c>
      <c r="K12" s="43">
        <f t="shared" si="3"/>
        <v>50</v>
      </c>
      <c r="L12" s="38"/>
    </row>
    <row r="13" spans="1:12" s="45" customFormat="1" ht="15" customHeight="1">
      <c r="A13" s="55"/>
      <c r="B13" s="54" t="s">
        <v>49</v>
      </c>
      <c r="C13" s="131">
        <f>'Internet (E)'!C14</f>
        <v>1</v>
      </c>
      <c r="D13" s="131"/>
      <c r="E13" s="131">
        <f>'Internet (E)'!E14</f>
        <v>0</v>
      </c>
      <c r="F13" s="129"/>
      <c r="G13" s="163" t="str">
        <f t="shared" si="1"/>
        <v>-</v>
      </c>
      <c r="H13" s="41">
        <f t="shared" si="2"/>
        <v>1</v>
      </c>
      <c r="I13" s="50"/>
      <c r="J13" s="162" t="str">
        <f t="shared" si="0"/>
        <v>-</v>
      </c>
      <c r="K13" s="43">
        <f t="shared" si="3"/>
        <v>100</v>
      </c>
      <c r="L13" s="38"/>
    </row>
    <row r="14" spans="1:12" s="45" customFormat="1" ht="15" customHeight="1">
      <c r="A14" s="55"/>
      <c r="B14" s="46" t="s">
        <v>50</v>
      </c>
      <c r="C14" s="131">
        <f>'Internet (E)'!C15</f>
        <v>3</v>
      </c>
      <c r="D14" s="131"/>
      <c r="E14" s="131">
        <f>'Internet (E)'!E15</f>
        <v>7</v>
      </c>
      <c r="F14" s="129"/>
      <c r="G14" s="163" t="str">
        <f t="shared" si="1"/>
        <v>+</v>
      </c>
      <c r="H14" s="41">
        <f t="shared" si="2"/>
        <v>4</v>
      </c>
      <c r="I14" s="50"/>
      <c r="J14" s="162" t="str">
        <f t="shared" si="0"/>
        <v>+</v>
      </c>
      <c r="K14" s="43">
        <f t="shared" si="3"/>
        <v>133.33333333333334</v>
      </c>
      <c r="L14" s="38"/>
    </row>
    <row r="15" spans="1:12" s="45" customFormat="1" ht="15" customHeight="1">
      <c r="A15" s="55" t="s">
        <v>87</v>
      </c>
      <c r="B15" s="132" t="s">
        <v>51</v>
      </c>
      <c r="C15" s="61">
        <f>'Internet (E)'!C16</f>
        <v>886</v>
      </c>
      <c r="D15" s="61"/>
      <c r="E15" s="61">
        <f>'Internet (E)'!E16</f>
        <v>1354</v>
      </c>
      <c r="F15" s="129"/>
      <c r="G15" s="163" t="str">
        <f t="shared" si="1"/>
        <v>+</v>
      </c>
      <c r="H15" s="41">
        <f t="shared" si="2"/>
        <v>468</v>
      </c>
      <c r="I15" s="50"/>
      <c r="J15" s="162" t="str">
        <f t="shared" si="0"/>
        <v>+</v>
      </c>
      <c r="K15" s="43">
        <f t="shared" si="3"/>
        <v>52.821670428893896</v>
      </c>
      <c r="L15" s="38"/>
    </row>
    <row r="16" spans="1:12" s="45" customFormat="1" ht="15" customHeight="1">
      <c r="A16" s="55" t="s">
        <v>88</v>
      </c>
      <c r="B16" s="128" t="s">
        <v>99</v>
      </c>
      <c r="C16" s="61">
        <f>'Internet (E)'!C17</f>
        <v>3614</v>
      </c>
      <c r="D16" s="61"/>
      <c r="E16" s="61">
        <f>'Internet (E)'!E17</f>
        <v>3636</v>
      </c>
      <c r="F16" s="129"/>
      <c r="G16" s="161" t="str">
        <f t="shared" si="1"/>
        <v>+</v>
      </c>
      <c r="H16" s="41">
        <f t="shared" si="2"/>
        <v>22</v>
      </c>
      <c r="I16" s="42"/>
      <c r="J16" s="162" t="str">
        <f t="shared" si="0"/>
        <v>+</v>
      </c>
      <c r="K16" s="43">
        <f t="shared" si="3"/>
        <v>0.6087437742114048</v>
      </c>
      <c r="L16" s="38"/>
    </row>
    <row r="17" spans="1:12" s="45" customFormat="1" ht="15" customHeight="1">
      <c r="A17" s="55"/>
      <c r="B17" s="54" t="s">
        <v>52</v>
      </c>
      <c r="C17" s="61">
        <f>'Internet (E)'!C18</f>
        <v>565</v>
      </c>
      <c r="D17" s="61"/>
      <c r="E17" s="61">
        <f>'Internet (E)'!E18</f>
        <v>558</v>
      </c>
      <c r="F17" s="129"/>
      <c r="G17" s="161" t="str">
        <f t="shared" si="1"/>
        <v>-</v>
      </c>
      <c r="H17" s="41">
        <f t="shared" si="2"/>
        <v>7</v>
      </c>
      <c r="I17" s="42"/>
      <c r="J17" s="162" t="str">
        <f t="shared" si="0"/>
        <v>-</v>
      </c>
      <c r="K17" s="43">
        <f t="shared" si="3"/>
        <v>1.2389380530973426</v>
      </c>
      <c r="L17" s="38"/>
    </row>
    <row r="18" spans="1:12" s="45" customFormat="1" ht="15" customHeight="1">
      <c r="A18" s="55"/>
      <c r="B18" s="54" t="s">
        <v>53</v>
      </c>
      <c r="C18" s="61">
        <f>'Internet (E)'!C19</f>
        <v>3049</v>
      </c>
      <c r="D18" s="61"/>
      <c r="E18" s="61">
        <f>'Internet (E)'!E19</f>
        <v>3078</v>
      </c>
      <c r="F18" s="129"/>
      <c r="G18" s="161" t="str">
        <f t="shared" si="1"/>
        <v>+</v>
      </c>
      <c r="H18" s="41">
        <f t="shared" si="2"/>
        <v>29</v>
      </c>
      <c r="I18" s="42"/>
      <c r="J18" s="162" t="str">
        <f t="shared" si="0"/>
        <v>+</v>
      </c>
      <c r="K18" s="43">
        <f t="shared" si="3"/>
        <v>0.9511315185306586</v>
      </c>
      <c r="L18" s="38"/>
    </row>
    <row r="19" spans="1:12" s="45" customFormat="1" ht="15" customHeight="1">
      <c r="A19" s="55" t="s">
        <v>5</v>
      </c>
      <c r="B19" s="133" t="s">
        <v>54</v>
      </c>
      <c r="C19" s="61">
        <f>'Internet (E)'!C20</f>
        <v>1436</v>
      </c>
      <c r="D19" s="61"/>
      <c r="E19" s="61">
        <f>'Internet (E)'!E20</f>
        <v>1153</v>
      </c>
      <c r="F19" s="129"/>
      <c r="G19" s="161" t="str">
        <f t="shared" si="1"/>
        <v>-</v>
      </c>
      <c r="H19" s="41">
        <f t="shared" si="2"/>
        <v>283</v>
      </c>
      <c r="I19" s="42"/>
      <c r="J19" s="162" t="str">
        <f t="shared" si="0"/>
        <v>-</v>
      </c>
      <c r="K19" s="43">
        <f t="shared" si="3"/>
        <v>19.707520891364908</v>
      </c>
      <c r="L19" s="38"/>
    </row>
    <row r="20" spans="1:12" s="45" customFormat="1" ht="15" customHeight="1">
      <c r="A20" s="55" t="s">
        <v>6</v>
      </c>
      <c r="B20" s="128" t="s">
        <v>100</v>
      </c>
      <c r="C20" s="61">
        <f>'Internet (E)'!C21</f>
        <v>1361</v>
      </c>
      <c r="D20" s="61"/>
      <c r="E20" s="61">
        <f>'Internet (E)'!E21</f>
        <v>1505</v>
      </c>
      <c r="F20" s="129"/>
      <c r="G20" s="161" t="str">
        <f t="shared" si="1"/>
        <v>+</v>
      </c>
      <c r="H20" s="41">
        <f t="shared" si="2"/>
        <v>144</v>
      </c>
      <c r="I20" s="42"/>
      <c r="J20" s="162" t="str">
        <f t="shared" si="0"/>
        <v>+</v>
      </c>
      <c r="K20" s="43">
        <f t="shared" si="3"/>
        <v>10.580455547391622</v>
      </c>
      <c r="L20" s="38"/>
    </row>
    <row r="21" spans="1:12" s="45" customFormat="1" ht="15" customHeight="1">
      <c r="A21" s="55" t="s">
        <v>12</v>
      </c>
      <c r="B21" s="128" t="s">
        <v>101</v>
      </c>
      <c r="C21" s="131">
        <f>'Internet (E)'!C22</f>
        <v>1826</v>
      </c>
      <c r="D21" s="131"/>
      <c r="E21" s="131">
        <f>'Internet (E)'!E22</f>
        <v>2659</v>
      </c>
      <c r="F21" s="129"/>
      <c r="G21" s="163" t="str">
        <f t="shared" si="1"/>
        <v>+</v>
      </c>
      <c r="H21" s="41">
        <f t="shared" si="2"/>
        <v>833</v>
      </c>
      <c r="I21" s="50"/>
      <c r="J21" s="162" t="str">
        <f t="shared" si="0"/>
        <v>+</v>
      </c>
      <c r="K21" s="43">
        <f t="shared" si="3"/>
        <v>45.61883899233297</v>
      </c>
      <c r="L21" s="38"/>
    </row>
    <row r="22" spans="1:12" s="45" customFormat="1" ht="15" customHeight="1">
      <c r="A22" s="37" t="s">
        <v>14</v>
      </c>
      <c r="B22" s="128" t="s">
        <v>102</v>
      </c>
      <c r="C22" s="131">
        <f>'Internet (E)'!C23</f>
        <v>255</v>
      </c>
      <c r="D22" s="131"/>
      <c r="E22" s="131">
        <f>'Internet (E)'!E23</f>
        <v>250</v>
      </c>
      <c r="F22" s="129"/>
      <c r="G22" s="161" t="str">
        <f t="shared" si="1"/>
        <v>-</v>
      </c>
      <c r="H22" s="41">
        <f t="shared" si="2"/>
        <v>5</v>
      </c>
      <c r="I22" s="42"/>
      <c r="J22" s="162" t="str">
        <f t="shared" si="0"/>
        <v>-</v>
      </c>
      <c r="K22" s="43">
        <f t="shared" si="3"/>
        <v>1.9607843137254974</v>
      </c>
      <c r="L22" s="38"/>
    </row>
    <row r="23" spans="1:12" s="45" customFormat="1" ht="15" customHeight="1">
      <c r="A23" s="37" t="s">
        <v>17</v>
      </c>
      <c r="B23" s="128" t="s">
        <v>103</v>
      </c>
      <c r="C23" s="61">
        <f>'Internet (E)'!C24</f>
        <v>53</v>
      </c>
      <c r="D23" s="61"/>
      <c r="E23" s="61">
        <f>'Internet (E)'!E24</f>
        <v>67</v>
      </c>
      <c r="F23" s="129"/>
      <c r="G23" s="161" t="str">
        <f t="shared" si="1"/>
        <v>+</v>
      </c>
      <c r="H23" s="41">
        <f t="shared" si="2"/>
        <v>14</v>
      </c>
      <c r="I23" s="42"/>
      <c r="J23" s="162" t="str">
        <f t="shared" si="0"/>
        <v>+</v>
      </c>
      <c r="K23" s="43">
        <f t="shared" si="3"/>
        <v>26.41509433962264</v>
      </c>
      <c r="L23" s="38"/>
    </row>
    <row r="24" spans="1:12" s="45" customFormat="1" ht="15" customHeight="1">
      <c r="A24" s="37" t="s">
        <v>19</v>
      </c>
      <c r="B24" s="128" t="s">
        <v>104</v>
      </c>
      <c r="C24" s="61">
        <f>'Internet (E)'!C25</f>
        <v>953</v>
      </c>
      <c r="D24" s="61"/>
      <c r="E24" s="61">
        <f>'Internet (E)'!E25</f>
        <v>1162</v>
      </c>
      <c r="F24" s="129"/>
      <c r="G24" s="161" t="str">
        <f t="shared" si="1"/>
        <v>+</v>
      </c>
      <c r="H24" s="41">
        <f t="shared" si="2"/>
        <v>209</v>
      </c>
      <c r="I24" s="42"/>
      <c r="J24" s="162" t="str">
        <f t="shared" si="0"/>
        <v>+</v>
      </c>
      <c r="K24" s="43">
        <f t="shared" si="3"/>
        <v>21.930745015739774</v>
      </c>
      <c r="L24" s="38"/>
    </row>
    <row r="25" spans="1:12" s="45" customFormat="1" ht="15" customHeight="1">
      <c r="A25" s="37" t="s">
        <v>20</v>
      </c>
      <c r="B25" s="128" t="s">
        <v>55</v>
      </c>
      <c r="C25" s="61">
        <f>'Internet (E)'!C26</f>
        <v>18256</v>
      </c>
      <c r="D25" s="61"/>
      <c r="E25" s="61">
        <f>'Internet (E)'!E26</f>
        <v>23135</v>
      </c>
      <c r="F25" s="129"/>
      <c r="G25" s="161" t="str">
        <f t="shared" si="1"/>
        <v>+</v>
      </c>
      <c r="H25" s="41">
        <f t="shared" si="2"/>
        <v>4879</v>
      </c>
      <c r="I25" s="42"/>
      <c r="J25" s="162" t="str">
        <f t="shared" si="0"/>
        <v>+</v>
      </c>
      <c r="K25" s="43">
        <f t="shared" si="3"/>
        <v>26.72546012269939</v>
      </c>
      <c r="L25" s="38"/>
    </row>
    <row r="26" spans="1:12" s="45" customFormat="1" ht="15" customHeight="1">
      <c r="A26" s="37"/>
      <c r="B26" s="54" t="s">
        <v>56</v>
      </c>
      <c r="C26" s="61">
        <f>'Internet (E)'!C27</f>
        <v>64</v>
      </c>
      <c r="D26" s="61"/>
      <c r="E26" s="61">
        <f>'Internet (E)'!E27</f>
        <v>81</v>
      </c>
      <c r="F26" s="129"/>
      <c r="G26" s="161" t="str">
        <f t="shared" si="1"/>
        <v>+</v>
      </c>
      <c r="H26" s="41">
        <f t="shared" si="2"/>
        <v>17</v>
      </c>
      <c r="I26" s="42"/>
      <c r="J26" s="162" t="str">
        <f t="shared" si="0"/>
        <v>+</v>
      </c>
      <c r="K26" s="43">
        <f t="shared" si="3"/>
        <v>26.5625</v>
      </c>
      <c r="L26" s="38"/>
    </row>
    <row r="27" spans="1:12" s="45" customFormat="1" ht="15" customHeight="1">
      <c r="A27" s="37"/>
      <c r="B27" s="54" t="s">
        <v>57</v>
      </c>
      <c r="C27" s="61">
        <f>'Internet (E)'!C28</f>
        <v>185</v>
      </c>
      <c r="D27" s="61"/>
      <c r="E27" s="61">
        <f>'Internet (E)'!E28</f>
        <v>673</v>
      </c>
      <c r="F27" s="129"/>
      <c r="G27" s="161" t="str">
        <f t="shared" si="1"/>
        <v>+</v>
      </c>
      <c r="H27" s="41">
        <f t="shared" si="2"/>
        <v>488</v>
      </c>
      <c r="I27" s="42"/>
      <c r="J27" s="162" t="str">
        <f t="shared" si="0"/>
        <v>+</v>
      </c>
      <c r="K27" s="43">
        <f t="shared" si="3"/>
        <v>263.7837837837838</v>
      </c>
      <c r="L27" s="38"/>
    </row>
    <row r="28" spans="1:12" s="45" customFormat="1" ht="15" customHeight="1">
      <c r="A28" s="37"/>
      <c r="B28" s="54" t="s">
        <v>58</v>
      </c>
      <c r="C28" s="61">
        <f>'Internet (E)'!C29</f>
        <v>6436</v>
      </c>
      <c r="D28" s="61"/>
      <c r="E28" s="61">
        <f>'Internet (E)'!E29</f>
        <v>8221</v>
      </c>
      <c r="F28" s="129"/>
      <c r="G28" s="161" t="str">
        <f t="shared" si="1"/>
        <v>+</v>
      </c>
      <c r="H28" s="41">
        <f t="shared" si="2"/>
        <v>1785</v>
      </c>
      <c r="I28" s="42"/>
      <c r="J28" s="162" t="str">
        <f t="shared" si="0"/>
        <v>+</v>
      </c>
      <c r="K28" s="43">
        <f t="shared" si="3"/>
        <v>27.734617775015536</v>
      </c>
      <c r="L28" s="38"/>
    </row>
    <row r="29" spans="1:12" s="45" customFormat="1" ht="15" customHeight="1">
      <c r="A29" s="37"/>
      <c r="B29" s="54" t="s">
        <v>59</v>
      </c>
      <c r="C29" s="61">
        <f>'Internet (E)'!C30</f>
        <v>752</v>
      </c>
      <c r="D29" s="61"/>
      <c r="E29" s="61">
        <f>'Internet (E)'!E30</f>
        <v>847</v>
      </c>
      <c r="F29" s="129"/>
      <c r="G29" s="161" t="str">
        <f t="shared" si="1"/>
        <v>+</v>
      </c>
      <c r="H29" s="41">
        <f t="shared" si="2"/>
        <v>95</v>
      </c>
      <c r="I29" s="42"/>
      <c r="J29" s="162" t="str">
        <f t="shared" si="0"/>
        <v>+</v>
      </c>
      <c r="K29" s="43">
        <f t="shared" si="3"/>
        <v>12.63297872340425</v>
      </c>
      <c r="L29" s="38"/>
    </row>
    <row r="30" spans="1:12" s="45" customFormat="1" ht="15" customHeight="1">
      <c r="A30" s="59"/>
      <c r="B30" s="54" t="s">
        <v>60</v>
      </c>
      <c r="C30" s="61">
        <f>'Internet (E)'!C31</f>
        <v>9728</v>
      </c>
      <c r="D30" s="61"/>
      <c r="E30" s="61">
        <f>'Internet (E)'!E31</f>
        <v>12470</v>
      </c>
      <c r="F30" s="129"/>
      <c r="G30" s="161" t="str">
        <f t="shared" si="1"/>
        <v>+</v>
      </c>
      <c r="H30" s="41">
        <f t="shared" si="2"/>
        <v>2742</v>
      </c>
      <c r="I30" s="42"/>
      <c r="J30" s="162" t="str">
        <f t="shared" si="0"/>
        <v>+</v>
      </c>
      <c r="K30" s="43">
        <f t="shared" si="3"/>
        <v>28.18667763157893</v>
      </c>
      <c r="L30" s="38"/>
    </row>
    <row r="31" spans="1:12" s="45" customFormat="1" ht="15" customHeight="1">
      <c r="A31" s="59"/>
      <c r="B31" s="54" t="s">
        <v>61</v>
      </c>
      <c r="C31" s="134">
        <f>'Internet (E)'!C32</f>
        <v>769</v>
      </c>
      <c r="D31" s="61"/>
      <c r="E31" s="134">
        <f>'Internet (E)'!E32</f>
        <v>529</v>
      </c>
      <c r="F31" s="129"/>
      <c r="G31" s="161" t="str">
        <f t="shared" si="1"/>
        <v>-</v>
      </c>
      <c r="H31" s="41">
        <f t="shared" si="2"/>
        <v>240</v>
      </c>
      <c r="I31" s="42"/>
      <c r="J31" s="162" t="str">
        <f t="shared" si="0"/>
        <v>-</v>
      </c>
      <c r="K31" s="43">
        <f t="shared" si="3"/>
        <v>31.209362808842656</v>
      </c>
      <c r="L31" s="38"/>
    </row>
    <row r="32" spans="1:12" s="45" customFormat="1" ht="15" customHeight="1">
      <c r="A32" s="37" t="s">
        <v>21</v>
      </c>
      <c r="B32" s="128" t="s">
        <v>62</v>
      </c>
      <c r="C32" s="61">
        <f>'Internet (E)'!C33</f>
        <v>27923</v>
      </c>
      <c r="D32" s="61"/>
      <c r="E32" s="61">
        <f>'Internet (E)'!E33</f>
        <v>39824</v>
      </c>
      <c r="F32" s="129"/>
      <c r="G32" s="161" t="str">
        <f t="shared" si="1"/>
        <v>+</v>
      </c>
      <c r="H32" s="41">
        <f t="shared" si="2"/>
        <v>11901</v>
      </c>
      <c r="I32" s="42"/>
      <c r="J32" s="162" t="str">
        <f t="shared" si="0"/>
        <v>+</v>
      </c>
      <c r="K32" s="43">
        <f t="shared" si="3"/>
        <v>42.620778569637935</v>
      </c>
      <c r="L32" s="38"/>
    </row>
    <row r="33" spans="1:12" s="45" customFormat="1" ht="15" customHeight="1">
      <c r="A33" s="173" t="s">
        <v>22</v>
      </c>
      <c r="B33" s="184" t="s">
        <v>63</v>
      </c>
      <c r="C33" s="175">
        <f>'Internet (E)'!C34</f>
        <v>5172</v>
      </c>
      <c r="D33" s="175"/>
      <c r="E33" s="175">
        <f>'Internet (E)'!E34</f>
        <v>5298</v>
      </c>
      <c r="F33" s="183"/>
      <c r="G33" s="177" t="str">
        <f t="shared" si="1"/>
        <v>+</v>
      </c>
      <c r="H33" s="178">
        <f t="shared" si="2"/>
        <v>126</v>
      </c>
      <c r="I33" s="179"/>
      <c r="J33" s="180" t="str">
        <f t="shared" si="0"/>
        <v>+</v>
      </c>
      <c r="K33" s="181">
        <f t="shared" si="3"/>
        <v>2.4361948955916404</v>
      </c>
      <c r="L33" s="182"/>
    </row>
    <row r="34" spans="1:12" s="45" customFormat="1" ht="15" customHeight="1">
      <c r="A34" s="185" t="s">
        <v>23</v>
      </c>
      <c r="B34" s="186" t="s">
        <v>64</v>
      </c>
      <c r="C34" s="187">
        <f>'Internet (E)'!C35</f>
        <v>2554</v>
      </c>
      <c r="D34" s="187"/>
      <c r="E34" s="187">
        <f>'Internet (E)'!E35</f>
        <v>2334</v>
      </c>
      <c r="F34" s="188"/>
      <c r="G34" s="189" t="str">
        <f t="shared" si="1"/>
        <v>-</v>
      </c>
      <c r="H34" s="190">
        <f t="shared" si="2"/>
        <v>220</v>
      </c>
      <c r="I34" s="191"/>
      <c r="J34" s="192" t="str">
        <f t="shared" si="0"/>
        <v>-</v>
      </c>
      <c r="K34" s="193">
        <f t="shared" si="3"/>
        <v>8.613938919342218</v>
      </c>
      <c r="L34" s="194"/>
    </row>
    <row r="35" spans="1:12" s="45" customFormat="1" ht="15" customHeight="1">
      <c r="A35" s="185" t="s">
        <v>24</v>
      </c>
      <c r="B35" s="186" t="s">
        <v>65</v>
      </c>
      <c r="C35" s="187">
        <f>'Internet (E)'!C36</f>
        <v>1128</v>
      </c>
      <c r="D35" s="187"/>
      <c r="E35" s="187">
        <f>'Internet (E)'!E36</f>
        <v>1235</v>
      </c>
      <c r="F35" s="188"/>
      <c r="G35" s="189" t="str">
        <f t="shared" si="1"/>
        <v>+</v>
      </c>
      <c r="H35" s="190">
        <f t="shared" si="2"/>
        <v>107</v>
      </c>
      <c r="I35" s="191"/>
      <c r="J35" s="192" t="str">
        <f t="shared" si="0"/>
        <v>+</v>
      </c>
      <c r="K35" s="193">
        <f t="shared" si="3"/>
        <v>9.48581560283688</v>
      </c>
      <c r="L35" s="194"/>
    </row>
    <row r="36" spans="1:12" s="45" customFormat="1" ht="15" customHeight="1">
      <c r="A36" s="37" t="s">
        <v>32</v>
      </c>
      <c r="B36" s="128" t="s">
        <v>66</v>
      </c>
      <c r="C36" s="131"/>
      <c r="D36" s="131"/>
      <c r="E36" s="131"/>
      <c r="F36" s="129"/>
      <c r="G36" s="161"/>
      <c r="H36" s="41"/>
      <c r="I36" s="42"/>
      <c r="J36" s="162"/>
      <c r="K36" s="43"/>
      <c r="L36" s="38"/>
    </row>
    <row r="37" spans="1:12" s="45" customFormat="1" ht="15" customHeight="1">
      <c r="A37" s="55"/>
      <c r="B37" s="54" t="s">
        <v>67</v>
      </c>
      <c r="C37" s="131">
        <f>'Internet (E)'!C38</f>
        <v>985</v>
      </c>
      <c r="D37" s="131"/>
      <c r="E37" s="131">
        <f>'Internet (E)'!E38</f>
        <v>1035</v>
      </c>
      <c r="F37" s="129"/>
      <c r="G37" s="161" t="str">
        <f>IF($E37&gt;$C37,"+",IF($E37&lt;$C37,"-"," "))</f>
        <v>+</v>
      </c>
      <c r="H37" s="41">
        <f>IF(AND(E37=0,C37=0),"-",IF(E37-C37=0,"0",ABS(E37-C37)))</f>
        <v>50</v>
      </c>
      <c r="I37" s="42"/>
      <c r="J37" s="162" t="str">
        <f t="shared" si="0"/>
        <v>+</v>
      </c>
      <c r="K37" s="43">
        <f>IF(C37=0,"-",IF(E37-C37=0,"0",ABS(E37/C37*100-100)))</f>
        <v>5.076142131979694</v>
      </c>
      <c r="L37" s="38"/>
    </row>
    <row r="38" spans="1:12" s="45" customFormat="1" ht="15" customHeight="1">
      <c r="A38" s="55"/>
      <c r="B38" s="54" t="s">
        <v>68</v>
      </c>
      <c r="C38" s="131">
        <f>'Internet (E)'!C39</f>
        <v>1789</v>
      </c>
      <c r="D38" s="131"/>
      <c r="E38" s="131">
        <f>'Internet (E)'!E39</f>
        <v>2006</v>
      </c>
      <c r="F38" s="129"/>
      <c r="G38" s="161" t="str">
        <f>IF($E38&gt;$C38,"+",IF($E38&lt;$C38,"-"," "))</f>
        <v>+</v>
      </c>
      <c r="H38" s="41">
        <f>IF(AND(E38=0,C38=0),"-",IF(E38-C38=0,"0",ABS(E38-C38)))</f>
        <v>217</v>
      </c>
      <c r="I38" s="42"/>
      <c r="J38" s="162" t="str">
        <f t="shared" si="0"/>
        <v>+</v>
      </c>
      <c r="K38" s="43">
        <f>IF(C38=0,"-",IF(E38-C38=0,"0",ABS(E38/C38*100-100)))</f>
        <v>12.129681386249302</v>
      </c>
      <c r="L38" s="38"/>
    </row>
    <row r="39" spans="1:12" s="45" customFormat="1" ht="15" customHeight="1">
      <c r="A39" s="55"/>
      <c r="B39" s="54" t="s">
        <v>69</v>
      </c>
      <c r="C39" s="131">
        <f>'Internet (E)'!C40</f>
        <v>65</v>
      </c>
      <c r="D39" s="131"/>
      <c r="E39" s="131">
        <f>'Internet (E)'!E40</f>
        <v>78</v>
      </c>
      <c r="F39" s="129"/>
      <c r="G39" s="161" t="str">
        <f>IF($E39&gt;$C39,"+",IF($E39&lt;$C39,"-"," "))</f>
        <v>+</v>
      </c>
      <c r="H39" s="41">
        <f>IF(AND(E39=0,C39=0),"-",IF(E39-C39=0,"0",ABS(E39-C39)))</f>
        <v>13</v>
      </c>
      <c r="I39" s="42"/>
      <c r="J39" s="162" t="str">
        <f t="shared" si="0"/>
        <v>+</v>
      </c>
      <c r="K39" s="43">
        <f>IF(C39=0,"-",IF(E39-C39=0,"0",ABS(E39/C39*100-100)))</f>
        <v>20</v>
      </c>
      <c r="L39" s="38"/>
    </row>
    <row r="40" spans="1:12" s="45" customFormat="1" ht="15" customHeight="1">
      <c r="A40" s="37"/>
      <c r="B40" s="46" t="s">
        <v>71</v>
      </c>
      <c r="C40" s="61">
        <f>'Internet (E)'!C41</f>
        <v>266</v>
      </c>
      <c r="D40" s="61"/>
      <c r="E40" s="61">
        <f>'Internet (E)'!E41</f>
        <v>1548</v>
      </c>
      <c r="F40" s="129"/>
      <c r="G40" s="161" t="str">
        <f>IF($E40&gt;$C40,"+",IF($E40&lt;$C40,"-"," "))</f>
        <v>+</v>
      </c>
      <c r="H40" s="41">
        <f>IF(AND(E40=0,C40=0),"-",IF(E40-C40=0,"0",ABS(E40-C40)))</f>
        <v>1282</v>
      </c>
      <c r="I40" s="42"/>
      <c r="J40" s="162" t="str">
        <f>IF(AND(E40&gt;C40,C40&gt;0),"+",IF(E40&lt;C40,"-",""))</f>
        <v>+</v>
      </c>
      <c r="K40" s="43">
        <f>IF(C40=0,"-",IF(E40-C40=0,"0",ABS(E40/C40*100-100)))</f>
        <v>481.9548872180451</v>
      </c>
      <c r="L40" s="38"/>
    </row>
    <row r="41" spans="1:12" s="45" customFormat="1" ht="15" customHeight="1">
      <c r="A41" s="37"/>
      <c r="B41" s="46" t="s">
        <v>72</v>
      </c>
      <c r="C41" s="61">
        <f>'Internet (E)'!C42</f>
        <v>784</v>
      </c>
      <c r="D41" s="61"/>
      <c r="E41" s="61">
        <f>'Internet (E)'!E42</f>
        <v>1123</v>
      </c>
      <c r="F41" s="129"/>
      <c r="G41" s="161" t="str">
        <f>IF($E41&gt;$C41,"+",IF($E41&lt;$C41,"-"," "))</f>
        <v>+</v>
      </c>
      <c r="H41" s="41">
        <f>IF(AND(E41=0,C41=0),"-",IF(E41-C41=0,"0",ABS(E41-C41)))</f>
        <v>339</v>
      </c>
      <c r="I41" s="42"/>
      <c r="J41" s="162" t="str">
        <f t="shared" si="0"/>
        <v>+</v>
      </c>
      <c r="K41" s="43">
        <f>IF(C41=0,"-",IF(E41-C41=0,"0",ABS(E41/C41*100-100)))</f>
        <v>43.23979591836735</v>
      </c>
      <c r="L41" s="38"/>
    </row>
    <row r="42" spans="1:12" ht="5.25" customHeight="1">
      <c r="A42" s="135"/>
      <c r="B42" s="136"/>
      <c r="C42" s="137"/>
      <c r="D42" s="137"/>
      <c r="E42" s="137"/>
      <c r="F42" s="138"/>
      <c r="G42" s="66"/>
      <c r="H42" s="139"/>
      <c r="I42" s="68"/>
      <c r="J42" s="69"/>
      <c r="K42" s="70"/>
      <c r="L42" s="140"/>
    </row>
    <row r="43" spans="1:12" ht="5.25" customHeight="1">
      <c r="A43" s="141"/>
      <c r="B43" s="142"/>
      <c r="C43" s="73"/>
      <c r="D43" s="73"/>
      <c r="E43" s="73"/>
      <c r="F43" s="143"/>
      <c r="G43" s="74"/>
      <c r="H43" s="144"/>
      <c r="I43" s="75"/>
      <c r="J43" s="74"/>
      <c r="K43" s="145"/>
      <c r="L43" s="3"/>
    </row>
    <row r="44" spans="1:12" s="148" customFormat="1" ht="16.5" customHeight="1">
      <c r="A44" s="170" t="s">
        <v>83</v>
      </c>
      <c r="B44" s="171" t="s">
        <v>105</v>
      </c>
      <c r="C44" s="146"/>
      <c r="D44" s="146"/>
      <c r="E44" s="147"/>
      <c r="F44" s="146"/>
      <c r="G44" s="147"/>
      <c r="H44" s="146"/>
      <c r="I44" s="147"/>
      <c r="J44" s="146"/>
      <c r="K44" s="147"/>
      <c r="L44" s="146"/>
    </row>
    <row r="45" spans="1:11" s="155" customFormat="1" ht="13.5" customHeight="1">
      <c r="A45" s="168"/>
      <c r="C45" s="151"/>
      <c r="D45" s="151"/>
      <c r="E45" s="151"/>
      <c r="F45" s="151"/>
      <c r="G45" s="152"/>
      <c r="H45" s="153"/>
      <c r="I45" s="153"/>
      <c r="J45" s="152"/>
      <c r="K45" s="154"/>
    </row>
    <row r="46" spans="1:12" s="148" customFormat="1" ht="13.5" customHeight="1">
      <c r="A46" s="168"/>
      <c r="B46" s="169"/>
      <c r="C46" s="149"/>
      <c r="D46" s="149"/>
      <c r="E46" s="150"/>
      <c r="F46" s="149"/>
      <c r="G46" s="150"/>
      <c r="H46" s="149"/>
      <c r="I46" s="150"/>
      <c r="J46" s="149"/>
      <c r="K46" s="150"/>
      <c r="L46" s="149"/>
    </row>
    <row r="47" spans="1:12" s="148" customFormat="1" ht="13.5" customHeight="1">
      <c r="A47" s="149"/>
      <c r="B47" s="157"/>
      <c r="C47" s="149"/>
      <c r="D47" s="149"/>
      <c r="E47" s="150"/>
      <c r="F47" s="149"/>
      <c r="G47" s="150"/>
      <c r="H47" s="149"/>
      <c r="I47" s="150"/>
      <c r="J47" s="149"/>
      <c r="K47" s="150"/>
      <c r="L47" s="149"/>
    </row>
    <row r="48" spans="1:12" s="148" customFormat="1" ht="13.5" customHeight="1">
      <c r="A48" s="156"/>
      <c r="C48" s="156"/>
      <c r="D48" s="156"/>
      <c r="E48" s="157"/>
      <c r="F48" s="156"/>
      <c r="G48" s="157"/>
      <c r="H48" s="156"/>
      <c r="I48" s="157"/>
      <c r="J48" s="156"/>
      <c r="K48" s="157"/>
      <c r="L48" s="156"/>
    </row>
    <row r="49" ht="13.5" customHeight="1">
      <c r="B49" s="158"/>
    </row>
    <row r="51" ht="15.75">
      <c r="B51" s="159"/>
    </row>
    <row r="53" ht="15.75">
      <c r="B53" s="85"/>
    </row>
  </sheetData>
  <sheetProtection/>
  <printOptions horizontalCentered="1" verticalCentered="1"/>
  <pageMargins left="0.2362204724409449" right="0.2362204724409449" top="0.3937007874015748" bottom="0.3937007874015748" header="0" footer="0.1181102362204724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Hong Kong Police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 CHUNG WAI</dc:creator>
  <cp:keywords/>
  <dc:description/>
  <cp:lastModifiedBy>ppp-admin@police.gov.hk</cp:lastModifiedBy>
  <cp:lastPrinted>2024-01-12T08:46:01Z</cp:lastPrinted>
  <dcterms:created xsi:type="dcterms:W3CDTF">2020-01-16T03:05:28Z</dcterms:created>
  <dcterms:modified xsi:type="dcterms:W3CDTF">2024-01-22T07:41:56Z</dcterms:modified>
  <cp:category/>
  <cp:version/>
  <cp:contentType/>
  <cp:contentStatus/>
</cp:coreProperties>
</file>